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9040" windowHeight="15990" activeTab="2"/>
  </bookViews>
  <sheets>
    <sheet name="Образец заполнения" sheetId="2" r:id="rId1"/>
    <sheet name="Анкета" sheetId="1" r:id="rId2"/>
    <sheet name="Экспорт" sheetId="3" r:id="rId3"/>
    <sheet name="Общая статистика" sheetId="4" r:id="rId4"/>
  </sheets>
  <definedNames>
    <definedName name="_xlnm._FilterDatabase" localSheetId="2" hidden="1">Экспорт!$B$4:$BB$72</definedName>
    <definedName name="ef" localSheetId="0">'Образец заполнения'!$BB$9:$BB$10</definedName>
    <definedName name="ef" localSheetId="3">'Общая статистика'!$BC$9:$BC$10</definedName>
    <definedName name="ef">Анкета!$BB$9:$BB$10</definedName>
    <definedName name="ind" localSheetId="0">'Образец заполнения'!$BD$16:$BD$18</definedName>
    <definedName name="ind" localSheetId="3">'Общая статистика'!$BE$16:$BE$18</definedName>
    <definedName name="ind">Анкета!$BD$16:$BD$18</definedName>
    <definedName name="indovz" localSheetId="0">'Образец заполнения'!$BF$16:$BF$18</definedName>
    <definedName name="indovz" localSheetId="3">'Общая статистика'!$BG$16:$BG$18</definedName>
    <definedName name="indovz">Анкета!$BF$16:$BF$18</definedName>
    <definedName name="ko" localSheetId="0">'Образец заполнения'!$BB$21:$BB$22</definedName>
    <definedName name="ko" localSheetId="3">'Общая статистика'!$BC$21:$BC$22</definedName>
    <definedName name="ko">Анкета!$BB$21:$BB$22</definedName>
    <definedName name="po" localSheetId="0">'Образец заполнения'!$BB$13:$BB$14</definedName>
    <definedName name="po" localSheetId="3">'Общая статистика'!$BC$13:$BC$14</definedName>
    <definedName name="po">Анкета!$BB$13:$BB$14</definedName>
    <definedName name="us" localSheetId="0">'Образец заполнения'!$BB$5:$BB$6</definedName>
    <definedName name="us" localSheetId="3">'Общая статистика'!$BC$5:$BC$6</definedName>
    <definedName name="us">Анкета!$BB$5:$BB$6</definedName>
    <definedName name="ush" localSheetId="0">'Образец заполнения'!$BB$17:$BB$18</definedName>
    <definedName name="ush" localSheetId="3">'Общая статистика'!$BC$17:$BC$18</definedName>
    <definedName name="ush">Анкета!$BB$17:$BB$18</definedName>
    <definedName name="да" localSheetId="0">'Образец заполнения'!$BD$13:$BD$14</definedName>
    <definedName name="да" localSheetId="3">'Общая статистика'!$BE$13:$BE$14</definedName>
    <definedName name="да">Анкета!$BD$13:$BD$14</definedName>
  </definedNames>
  <calcPr calcId="124519"/>
</workbook>
</file>

<file path=xl/calcChain.xml><?xml version="1.0" encoding="utf-8"?>
<calcChain xmlns="http://schemas.openxmlformats.org/spreadsheetml/2006/main">
  <c r="Q10" i="4"/>
  <c r="Q9"/>
  <c r="R10"/>
  <c r="R9"/>
  <c r="R8"/>
  <c r="Q8"/>
  <c r="R7"/>
  <c r="Q7"/>
  <c r="U3" i="3"/>
  <c r="T3"/>
  <c r="S3"/>
  <c r="R3"/>
  <c r="Q3"/>
  <c r="P3"/>
  <c r="O3"/>
  <c r="N3"/>
  <c r="M3"/>
  <c r="L3"/>
  <c r="S7" i="4" l="1"/>
  <c r="S9"/>
  <c r="S10"/>
  <c r="S8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R49"/>
  <c r="H49"/>
  <c r="R48"/>
  <c r="H48"/>
  <c r="R47"/>
  <c r="H47"/>
  <c r="H46"/>
  <c r="R45"/>
  <c r="R44"/>
  <c r="R43"/>
  <c r="H42"/>
  <c r="R41"/>
  <c r="H41"/>
  <c r="R40"/>
  <c r="H40"/>
  <c r="R39"/>
  <c r="H39"/>
  <c r="H38"/>
  <c r="R37"/>
  <c r="H37"/>
  <c r="R36"/>
  <c r="H36"/>
  <c r="R35"/>
  <c r="H35"/>
  <c r="H34"/>
  <c r="R33"/>
  <c r="H33"/>
  <c r="R32"/>
  <c r="R31"/>
  <c r="H29"/>
  <c r="R27"/>
  <c r="R26"/>
  <c r="H26"/>
  <c r="R25"/>
  <c r="H25"/>
  <c r="R24"/>
  <c r="H24"/>
  <c r="H23"/>
  <c r="R22"/>
  <c r="H22"/>
  <c r="R21"/>
  <c r="H21"/>
  <c r="R20"/>
  <c r="H20"/>
  <c r="R19"/>
  <c r="H19"/>
  <c r="H12"/>
  <c r="H11"/>
  <c r="H10"/>
  <c r="H9"/>
  <c r="H8"/>
  <c r="H7"/>
  <c r="R6"/>
  <c r="Q6"/>
  <c r="H5"/>
  <c r="I35" l="1"/>
  <c r="I37"/>
  <c r="I33"/>
  <c r="I36"/>
  <c r="I38"/>
  <c r="S6"/>
  <c r="I34"/>
  <c r="H75"/>
  <c r="I7" s="1"/>
  <c r="I61" l="1"/>
  <c r="S47"/>
  <c r="S36"/>
  <c r="I24"/>
  <c r="I60"/>
  <c r="I47"/>
  <c r="I23"/>
  <c r="I71"/>
  <c r="I55"/>
  <c r="I42"/>
  <c r="S20"/>
  <c r="I74"/>
  <c r="I58"/>
  <c r="S45"/>
  <c r="I22"/>
  <c r="I73"/>
  <c r="I56"/>
  <c r="S43"/>
  <c r="S33"/>
  <c r="I21"/>
  <c r="I67"/>
  <c r="I51"/>
  <c r="I40"/>
  <c r="S27"/>
  <c r="I12"/>
  <c r="I70"/>
  <c r="I54"/>
  <c r="S41"/>
  <c r="S32"/>
  <c r="I20"/>
  <c r="S44"/>
  <c r="I72"/>
  <c r="I69"/>
  <c r="I53"/>
  <c r="I41"/>
  <c r="S31"/>
  <c r="S19"/>
  <c r="I68"/>
  <c r="I52"/>
  <c r="S40"/>
  <c r="I29"/>
  <c r="I19"/>
  <c r="I63"/>
  <c r="S48"/>
  <c r="S37"/>
  <c r="I25"/>
  <c r="I8"/>
  <c r="I66"/>
  <c r="I50"/>
  <c r="S39"/>
  <c r="S26"/>
  <c r="I11"/>
  <c r="I57"/>
  <c r="S21"/>
  <c r="I65"/>
  <c r="S49"/>
  <c r="I39"/>
  <c r="I26"/>
  <c r="I10"/>
  <c r="I64"/>
  <c r="I49"/>
  <c r="S25"/>
  <c r="I9"/>
  <c r="I59"/>
  <c r="I46"/>
  <c r="S35"/>
  <c r="S22"/>
  <c r="I5"/>
  <c r="I62"/>
  <c r="I48"/>
  <c r="S24"/>
</calcChain>
</file>

<file path=xl/sharedStrings.xml><?xml version="1.0" encoding="utf-8"?>
<sst xmlns="http://schemas.openxmlformats.org/spreadsheetml/2006/main" count="1053" uniqueCount="242">
  <si>
    <t>Обеспечение преемственности дошкольного и начального бразования</t>
  </si>
  <si>
    <t xml:space="preserve">Разработан комплекс мероприятий по обеспечению осуществления преемственности дошкольного и начального уровней образования </t>
  </si>
  <si>
    <t>Да</t>
  </si>
  <si>
    <t>Нет</t>
  </si>
  <si>
    <t>Использование технологий, обеспечивающих преемственность уровней образования:</t>
  </si>
  <si>
    <t>продуктивного чтения-слушания</t>
  </si>
  <si>
    <t>социо-игровые</t>
  </si>
  <si>
    <t>проблемного диалога</t>
  </si>
  <si>
    <t>ситуация</t>
  </si>
  <si>
    <t>исследовательской деятельности (А.И.Савенков)</t>
  </si>
  <si>
    <t>ТРИЗ</t>
  </si>
  <si>
    <t>Другое</t>
  </si>
  <si>
    <t>Обеспечение психолого – педагогической поддержки семьи</t>
  </si>
  <si>
    <t>На базе ОО действуют дополнительные структурные подразделения:*</t>
  </si>
  <si>
    <r>
      <t>Консультативный пункт (центр)</t>
    </r>
    <r>
      <rPr>
        <b/>
        <sz val="12"/>
        <rFont val="Times New Roman"/>
        <family val="1"/>
        <charset val="204"/>
      </rPr>
      <t xml:space="preserve"> </t>
    </r>
  </si>
  <si>
    <t>Лекотека</t>
  </si>
  <si>
    <r>
      <t>Служба ранней помощи</t>
    </r>
    <r>
      <rPr>
        <b/>
        <sz val="12"/>
        <rFont val="Times New Roman"/>
        <family val="1"/>
        <charset val="204"/>
      </rPr>
      <t xml:space="preserve"> </t>
    </r>
  </si>
  <si>
    <t>Группы кратковременного пребывания</t>
  </si>
  <si>
    <t>Дистанционная форма психолого – педагогического сопровождения семей</t>
  </si>
  <si>
    <t>Зарегистрировано обращений</t>
  </si>
  <si>
    <t>Всего</t>
  </si>
  <si>
    <t>За 2018/19 уч. Год</t>
  </si>
  <si>
    <t>Организация образовательной деятельности с детьми, имеющими ОВЗ/ инвалидность</t>
  </si>
  <si>
    <t>Реализуется адаптированная образовательная программа (адаптированной основная образовательная программа) для детей с:</t>
  </si>
  <si>
    <t>Тяжелыми нарушениями речи</t>
  </si>
  <si>
    <t>Задержкой психического развития</t>
  </si>
  <si>
    <t>Интеллектуальными нарушениями</t>
  </si>
  <si>
    <t>Расстройствами аутистического спектра</t>
  </si>
  <si>
    <t>Нарушениями опорно-двигательного аппарата</t>
  </si>
  <si>
    <t>Нарушениями зрения</t>
  </si>
  <si>
    <t>Реализуется ИПРА для детей-инвалидов</t>
  </si>
  <si>
    <t>Диагностический инструментарий выявления индивидуальных особенностей и склонностей детей</t>
  </si>
  <si>
    <t>Школяр Л.В., Савенковой Л.Г., Торшиловой Е.М.</t>
  </si>
  <si>
    <t>Бояковой Е.В.</t>
  </si>
  <si>
    <t>Бабаева Т.И., Гогоберидзе А.Г.</t>
  </si>
  <si>
    <t>Другое:</t>
  </si>
  <si>
    <t>В основе выявления уровня общего развития для детей с ОВЗ лежит диагностический инструментарий:</t>
  </si>
  <si>
    <t>Микляева Н.В.</t>
  </si>
  <si>
    <t>Иншаковой О.Б.</t>
  </si>
  <si>
    <t>Стребелевой Е.А.</t>
  </si>
  <si>
    <t>Отражение результатов психолого-педагогической диагностики</t>
  </si>
  <si>
    <t>Разработана индивидуальная карта развития ребенка, отражающая динамику уровня его развития за период пребывания в ОО</t>
  </si>
  <si>
    <t>Индивидуальная карта развития ребенка, отражающая динамику уровня его развития, которая содержит результаты психолого-педагогических диагностик:</t>
  </si>
  <si>
    <t>Воспитателя</t>
  </si>
  <si>
    <t>Учителя - дефектолога</t>
  </si>
  <si>
    <t>Учителя-логопеда</t>
  </si>
  <si>
    <t>Педагога-психолога</t>
  </si>
  <si>
    <t>Музыкального руководителя</t>
  </si>
  <si>
    <t>Инструктора по физическому развитию детей</t>
  </si>
  <si>
    <t>Воспитатель использует данные, занесенные в индивидуальную карту развития ребенка, в проектировании индивидуального образовательного маршрута</t>
  </si>
  <si>
    <t>Реализуется индивидуальный образовательный маршрут для детей с ОВЗ</t>
  </si>
  <si>
    <t>Реализуется индивидуальный образовательный маршрут для детей с развитием, соответствующим возрасту</t>
  </si>
  <si>
    <t>Реализуется индивидуальный образовательный маршрут для детей с развитием выше возрастной нормы</t>
  </si>
  <si>
    <r>
      <t xml:space="preserve">Подходы к организации </t>
    </r>
    <r>
      <rPr>
        <b/>
        <sz val="12"/>
        <color rgb="FF000000"/>
        <rFont val="Times New Roman"/>
        <family val="1"/>
        <charset val="204"/>
      </rPr>
      <t xml:space="preserve">образовательной деятельности детей в соответствии </t>
    </r>
    <r>
      <rPr>
        <b/>
        <sz val="12"/>
        <color theme="1"/>
        <rFont val="Times New Roman"/>
        <family val="1"/>
        <charset val="204"/>
      </rPr>
      <t>с их возрастными и индивидуальными особенностями и склонностями</t>
    </r>
  </si>
  <si>
    <t>Педагоги используют подходы по художественно-эстетическому развитию дошкольников:</t>
  </si>
  <si>
    <t>Юсова Б.П.</t>
  </si>
  <si>
    <t xml:space="preserve">Бакушинского А.В.  </t>
  </si>
  <si>
    <t>Педагоги используют подходы по физическому развитию дошкольников:</t>
  </si>
  <si>
    <t>Ефименко Н.Н.</t>
  </si>
  <si>
    <t>Егоров Б.Б.</t>
  </si>
  <si>
    <t>Педагоги используют подходы по познавательному развитию дошкольников:</t>
  </si>
  <si>
    <t>Поддъяков Н.Н.</t>
  </si>
  <si>
    <t>Николаева С.Н.</t>
  </si>
  <si>
    <t>Педагоги используют подходы по речевому развитию дошкольников:</t>
  </si>
  <si>
    <t>Ушакова О.С.</t>
  </si>
  <si>
    <t>Кислова Т.Р.</t>
  </si>
  <si>
    <t>Педагоги используют подходы по социально- коммуникативному развитию дошкольников:</t>
  </si>
  <si>
    <t>Коломийченко Л.В.</t>
  </si>
  <si>
    <t>Буре Р.С.</t>
  </si>
  <si>
    <t>Нарушениями слуха</t>
  </si>
  <si>
    <t>1.1</t>
  </si>
  <si>
    <t>1.2</t>
  </si>
  <si>
    <t>2.1</t>
  </si>
  <si>
    <t>2.1.1</t>
  </si>
  <si>
    <t>2.1.2</t>
  </si>
  <si>
    <t>2.1.3</t>
  </si>
  <si>
    <t>2.1.4</t>
  </si>
  <si>
    <t>2.1.5</t>
  </si>
  <si>
    <t>1.2.1</t>
  </si>
  <si>
    <t>1.2.2</t>
  </si>
  <si>
    <t>1.2.3</t>
  </si>
  <si>
    <t>1.2.4</t>
  </si>
  <si>
    <t>1.2.5</t>
  </si>
  <si>
    <t>1.2.6</t>
  </si>
  <si>
    <t>1.2.7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</si>
  <si>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</si>
  <si>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</si>
  <si>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</si>
  <si>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</si>
  <si>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</si>
  <si>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</si>
  <si>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</si>
  <si>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</si>
  <si>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</si>
  <si>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r>
      <t>В основе выявления уровня общего развития и индивидуального своеобразия детей группы</t>
    </r>
    <r>
      <rPr>
        <i/>
        <sz val="12"/>
        <color theme="1"/>
        <rFont val="Calibri"/>
        <family val="2"/>
        <charset val="204"/>
        <scheme val="minor"/>
      </rPr>
      <t xml:space="preserve"> </t>
    </r>
    <r>
      <rPr>
        <i/>
        <sz val="12"/>
        <color theme="1"/>
        <rFont val="Times New Roman"/>
        <family val="1"/>
        <charset val="204"/>
      </rPr>
      <t>лежит диагностический инструментарий:</t>
    </r>
  </si>
  <si>
    <t>4.1</t>
  </si>
  <si>
    <t>4.2</t>
  </si>
  <si>
    <t>5</t>
  </si>
  <si>
    <t>5.1</t>
  </si>
  <si>
    <t>5.2</t>
  </si>
  <si>
    <t>5.2.1</t>
  </si>
  <si>
    <t>5.2.2</t>
  </si>
  <si>
    <t>5.2.3</t>
  </si>
  <si>
    <t>5.2.4</t>
  </si>
  <si>
    <t>5.2.5</t>
  </si>
  <si>
    <t>5.2.6</t>
  </si>
  <si>
    <t>5.3</t>
  </si>
  <si>
    <t>5.4</t>
  </si>
  <si>
    <t>5.5</t>
  </si>
  <si>
    <t>5.6</t>
  </si>
  <si>
    <t>4</t>
  </si>
  <si>
    <t>6</t>
  </si>
  <si>
    <t>6.1</t>
  </si>
  <si>
    <t>6.2</t>
  </si>
  <si>
    <t>6.3</t>
  </si>
  <si>
    <t>6.4</t>
  </si>
  <si>
    <t>6.5</t>
  </si>
  <si>
    <t>4.1.1</t>
  </si>
  <si>
    <t>4.2.1</t>
  </si>
  <si>
    <t>6.1.1</t>
  </si>
  <si>
    <t>6.2.1</t>
  </si>
  <si>
    <t>6.3.1</t>
  </si>
  <si>
    <t>6.4.1</t>
  </si>
  <si>
    <t>6.5.1</t>
  </si>
  <si>
    <t>Муниципальный район</t>
  </si>
  <si>
    <t>Наименование ОО</t>
  </si>
  <si>
    <t>Рыбновский муниципальный район</t>
  </si>
  <si>
    <t>ДОУ №123459 "Ромашка"</t>
  </si>
  <si>
    <t>* Если в организации отсутствует структурное подразделение, в соответствующих графах ничего не ставится</t>
  </si>
  <si>
    <t>МР</t>
  </si>
  <si>
    <t>МО</t>
  </si>
  <si>
    <t>2.1.1_all</t>
  </si>
  <si>
    <t>2.1.1_18</t>
  </si>
  <si>
    <t>2.1.2_all</t>
  </si>
  <si>
    <t>2.1.2_18</t>
  </si>
  <si>
    <t>2.1.3_all</t>
  </si>
  <si>
    <t>2.1.3_18</t>
  </si>
  <si>
    <t>2.1.4_all</t>
  </si>
  <si>
    <t>2.1.4_18</t>
  </si>
  <si>
    <t>2.1.5_all</t>
  </si>
  <si>
    <t>2.1.5_18</t>
  </si>
  <si>
    <t>Кадомский муниципальный район</t>
  </si>
  <si>
    <t>Н.В. Верещагина</t>
  </si>
  <si>
    <t>Л.И.Пензулаева</t>
  </si>
  <si>
    <t>Верещагина Н.В.</t>
  </si>
  <si>
    <t>Комарова Т.С.</t>
  </si>
  <si>
    <t>да</t>
  </si>
  <si>
    <t>Пензулаева Л.И.</t>
  </si>
  <si>
    <t>Касимовский муниципальный район</t>
  </si>
  <si>
    <t>Пензулаева Л. И.</t>
  </si>
  <si>
    <t>Ю.А.Афонькина</t>
  </si>
  <si>
    <t>нет</t>
  </si>
  <si>
    <t>Пителинский муниципальный район</t>
  </si>
  <si>
    <t>В.В.Гербова</t>
  </si>
  <si>
    <t>Т.С.Комарова</t>
  </si>
  <si>
    <t>Спасский муниципальный район</t>
  </si>
  <si>
    <t>Старожиловский муниципальный район</t>
  </si>
  <si>
    <t>4.2.2</t>
  </si>
  <si>
    <t>Сасовский муниципальный район</t>
  </si>
  <si>
    <t>"Агломазовский ДС" - филиал МКОУ "Малостуденецкая СШ"</t>
  </si>
  <si>
    <t>Л.И.Пезулаева</t>
  </si>
  <si>
    <t>О.В.Дыбина, О.А.Соломенникова, И.А.Помораева, В.А.Позина, Л.В.Куцакова</t>
  </si>
  <si>
    <t>дошкольная группа "Гавриловская ОШ"</t>
  </si>
  <si>
    <t>"Изобразительная деятельность в детском саду" И.А.Лыкова</t>
  </si>
  <si>
    <t>ПензулаеваЛ.И "Физкультурные занятия"</t>
  </si>
  <si>
    <t>И.А.Помораева "Формирование элементарных математических представлений"</t>
  </si>
  <si>
    <t>В.В.Гербова "Развитие речи в детском счаду"</t>
  </si>
  <si>
    <t>"Каргашинский ДС" - филиал МКОУ "Любовниковская СШ"</t>
  </si>
  <si>
    <t>МДОУ "Алешинский ДС"</t>
  </si>
  <si>
    <t>Н.В.Верещагина</t>
  </si>
  <si>
    <t>Т.С.Комарова, М.Б.Зацепина, И.А.Лыкова, Д.Н.Колдина</t>
  </si>
  <si>
    <t>О.В.Дыбина, Р.С.Буре,И.А.Помораева, В.А.Позина, Е.В.Колесникова, Е.В.Лосева, О.А.Соломенникова</t>
  </si>
  <si>
    <t>В.В.Гербова, Д.Б.Эльконин, Л.Е.Журова, Н.В.Дурова</t>
  </si>
  <si>
    <t>Н.Н.Авдеева, О.Л.Князева, Р.Б.Стеркина</t>
  </si>
  <si>
    <t>МДОУ "Сотницынский детский сад"</t>
  </si>
  <si>
    <t>Здоровьесберегающие технологии</t>
  </si>
  <si>
    <t>ДГ МКОУ "Батьковская ОШ"</t>
  </si>
  <si>
    <t>ДГ МКОУ "Глядковская СШ"</t>
  </si>
  <si>
    <t>ДГ МКОУ "Демушкинская СШ"</t>
  </si>
  <si>
    <t>Вераксы Н.Е., Вераксы А.Н.</t>
  </si>
  <si>
    <t xml:space="preserve">нет </t>
  </si>
  <si>
    <t>ДГ МКОУ "Кустарёвская СШ"</t>
  </si>
  <si>
    <t>Верещагина Н. В., Панькова Л.</t>
  </si>
  <si>
    <t>Лыкова  И. А.,  Комарова  Т. С., Арсенина Е. Н., Колдина Д. Н.</t>
  </si>
  <si>
    <t xml:space="preserve">Помораева И. А., Позина В. А., Колесникова Е. Н. </t>
  </si>
  <si>
    <t>Гербова  В. В., Шиян О. А., Морозова И. А., Пушкарева М. А.</t>
  </si>
  <si>
    <t>Куцакова Л. В.,  Веракса Н. Е., Белая К. Ю.</t>
  </si>
  <si>
    <t>ДГ МКОУ "Любовниковская СШ"</t>
  </si>
  <si>
    <t>Йирасик Ярослав</t>
  </si>
  <si>
    <t>Альтшуллер Г.С.</t>
  </si>
  <si>
    <t>Кыласова Л.Е.</t>
  </si>
  <si>
    <t>Веприцкая Ю.Е.</t>
  </si>
  <si>
    <t>ДГ МКОУ "Малостуденецкая СШ"</t>
  </si>
  <si>
    <t>"Педагогическая диагностика развития детей перед поступлением в школу".Под ред.Т.С.Комаровой.</t>
  </si>
  <si>
    <t>Л.В. Яковлева "Старт"</t>
  </si>
  <si>
    <t>ДГ МКОУ "Придорожная СШ" им. А.С.Новикова-Прибоя</t>
  </si>
  <si>
    <t xml:space="preserve">И.А.Помораева </t>
  </si>
  <si>
    <t>Н.Ф.Губанова,Н.Ф.Алешина</t>
  </si>
  <si>
    <t>"Новоберёзовский ДС"-филиал МКОУ "Малостуденецкая СШ"</t>
  </si>
  <si>
    <t>ДА</t>
  </si>
  <si>
    <t>НЕТ</t>
  </si>
  <si>
    <t>Веракса Н.Е.,Галимов О.Р.</t>
  </si>
  <si>
    <t>Гербова В.В., Варенцова Н.С.</t>
  </si>
  <si>
    <t>Петрова В.И.,Стульчик Т.Д.</t>
  </si>
  <si>
    <t>"Огарёво - Почковский ДС" - филиал МКОУ "Глядковская СШ"</t>
  </si>
  <si>
    <t>Королева Е.Н.Ромашкина Т.в.</t>
  </si>
  <si>
    <t xml:space="preserve">"Пичкиряевская ОШ"-филиал МКОУ "Придорожная СШ" </t>
  </si>
  <si>
    <t>И.А.Помораева</t>
  </si>
  <si>
    <t>Н.Ф.Губанова, Н.Ф.Алёшина</t>
  </si>
  <si>
    <t>"Салтыковская ОШ"-филиал МКОУ "Придорожная СШ" им. А.С. Новикова-Прибоя</t>
  </si>
  <si>
    <t>"Темгеневский ДС"-филиал МКОУ "Глядковская СШ"</t>
  </si>
  <si>
    <t>Т.С.Комарова. И.А.Лыкова</t>
  </si>
  <si>
    <t>Н.В. Алёшина,И.А.Помораева,В.А.Позина</t>
  </si>
  <si>
    <t>О.Л.Князева, Р.Б Стеркина, С.А.Козлова</t>
  </si>
  <si>
    <t>"Фроловский ДС"- филиал МКОУ "Любовниковская СШ"</t>
  </si>
  <si>
    <t>И.А.Помораева,В.А.Позина</t>
  </si>
  <si>
    <t>Клепиковский муниципальный район</t>
  </si>
  <si>
    <t>Сараевский муниципальный район</t>
  </si>
  <si>
    <t>Ухоловский муниципальный район</t>
  </si>
  <si>
    <t>Ермишинский муниципальный район</t>
  </si>
  <si>
    <t>Захаровский муниципальный район</t>
  </si>
  <si>
    <t>Александро-Невский муниципальный район</t>
  </si>
  <si>
    <t>Кораблинский муниципальный район</t>
  </si>
  <si>
    <t>Милославский муниципальный район</t>
  </si>
  <si>
    <t>Михайловский муниципальный район</t>
  </si>
  <si>
    <t>Пронский муниципальный район</t>
  </si>
  <si>
    <t>Путятинский муниципальный район</t>
  </si>
  <si>
    <t>Ряжский муниципальный район</t>
  </si>
  <si>
    <t>Рязанский муниципальный район</t>
  </si>
  <si>
    <t>Сапожковский муниципальный район</t>
  </si>
  <si>
    <t>Скопинский муниципальный район</t>
  </si>
  <si>
    <t>Чучковский муниципальный район</t>
  </si>
  <si>
    <t>Шацкий муниципальный район</t>
  </si>
  <si>
    <t>Шиловский муниципальный район</t>
  </si>
  <si>
    <t>#</t>
  </si>
  <si>
    <t>Кол-во</t>
  </si>
  <si>
    <t>Г. Касимов</t>
  </si>
  <si>
    <t>Г. Рязань</t>
  </si>
  <si>
    <t>Г. Сасово</t>
  </si>
  <si>
    <t>Г. Скопин</t>
  </si>
  <si>
    <t>Общее количество ДОУ</t>
  </si>
  <si>
    <t>% к Всего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</si>
</sst>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10"/>
      <color theme="10"/>
      <name val="Arial Cyr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12" fillId="0" borderId="0"/>
    <xf numFmtId="0" fontId="13" fillId="0" borderId="0"/>
    <xf numFmtId="0" fontId="14" fillId="0" borderId="0" applyNumberFormat="0" applyFill="0" applyBorder="0" applyAlignment="0" applyProtection="0"/>
    <xf numFmtId="9" fontId="16" fillId="0" borderId="0" applyFont="0" applyFill="0" applyBorder="0" applyAlignment="0" applyProtection="0"/>
  </cellStyleXfs>
  <cellXfs count="319">
    <xf numFmtId="0" fontId="0" fillId="0" borderId="0" xfId="0"/>
    <xf numFmtId="0" fontId="0" fillId="2" borderId="0" xfId="0" applyFill="1"/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49" fontId="0" fillId="3" borderId="13" xfId="0" applyNumberFormat="1" applyFill="1" applyBorder="1"/>
    <xf numFmtId="49" fontId="0" fillId="3" borderId="46" xfId="0" applyNumberFormat="1" applyFill="1" applyBorder="1"/>
    <xf numFmtId="49" fontId="0" fillId="3" borderId="47" xfId="0" applyNumberFormat="1" applyFill="1" applyBorder="1"/>
    <xf numFmtId="49" fontId="0" fillId="3" borderId="44" xfId="0" applyNumberFormat="1" applyFill="1" applyBorder="1"/>
    <xf numFmtId="49" fontId="0" fillId="3" borderId="39" xfId="0" applyNumberFormat="1" applyFill="1" applyBorder="1"/>
    <xf numFmtId="49" fontId="0" fillId="3" borderId="49" xfId="0" applyNumberFormat="1" applyFill="1" applyBorder="1"/>
    <xf numFmtId="49" fontId="0" fillId="3" borderId="41" xfId="0" applyNumberFormat="1" applyFill="1" applyBorder="1" applyAlignment="1">
      <alignment horizontal="center" vertical="center"/>
    </xf>
    <xf numFmtId="49" fontId="0" fillId="3" borderId="42" xfId="0" applyNumberFormat="1" applyFill="1" applyBorder="1" applyAlignment="1">
      <alignment horizontal="center" vertical="center"/>
    </xf>
    <xf numFmtId="49" fontId="0" fillId="3" borderId="13" xfId="0" applyNumberFormat="1" applyFill="1" applyBorder="1" applyAlignment="1">
      <alignment horizontal="center" vertical="center"/>
    </xf>
    <xf numFmtId="49" fontId="0" fillId="3" borderId="46" xfId="0" applyNumberForma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 vertical="center"/>
    </xf>
    <xf numFmtId="49" fontId="0" fillId="3" borderId="37" xfId="0" applyNumberFormat="1" applyFill="1" applyBorder="1" applyAlignment="1">
      <alignment horizontal="center" vertical="center"/>
    </xf>
    <xf numFmtId="49" fontId="0" fillId="3" borderId="39" xfId="0" applyNumberFormat="1" applyFill="1" applyBorder="1" applyAlignment="1">
      <alignment horizontal="center" vertical="center"/>
    </xf>
    <xf numFmtId="49" fontId="0" fillId="3" borderId="53" xfId="0" applyNumberForma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49" fontId="0" fillId="3" borderId="9" xfId="0" applyNumberFormat="1" applyFill="1" applyBorder="1" applyAlignment="1">
      <alignment horizontal="center" vertical="center"/>
    </xf>
    <xf numFmtId="49" fontId="0" fillId="3" borderId="26" xfId="0" applyNumberFormat="1" applyFill="1" applyBorder="1" applyAlignment="1">
      <alignment horizontal="center" vertical="center"/>
    </xf>
    <xf numFmtId="49" fontId="0" fillId="3" borderId="55" xfId="0" applyNumberFormat="1" applyFill="1" applyBorder="1" applyAlignment="1">
      <alignment horizontal="center" vertical="center"/>
    </xf>
    <xf numFmtId="49" fontId="0" fillId="3" borderId="51" xfId="0" applyNumberFormat="1" applyFill="1" applyBorder="1" applyAlignment="1">
      <alignment horizontal="center" vertical="center"/>
    </xf>
    <xf numFmtId="0" fontId="0" fillId="3" borderId="37" xfId="0" applyFill="1" applyBorder="1"/>
    <xf numFmtId="0" fontId="0" fillId="3" borderId="39" xfId="0" applyFill="1" applyBorder="1"/>
    <xf numFmtId="49" fontId="0" fillId="3" borderId="50" xfId="0" applyNumberFormat="1" applyFill="1" applyBorder="1" applyAlignment="1">
      <alignment horizontal="center" vertical="center"/>
    </xf>
    <xf numFmtId="49" fontId="0" fillId="3" borderId="58" xfId="0" applyNumberFormat="1" applyFill="1" applyBorder="1" applyAlignment="1">
      <alignment horizontal="center" vertical="center"/>
    </xf>
    <xf numFmtId="0" fontId="0" fillId="3" borderId="20" xfId="0" applyFill="1" applyBorder="1"/>
    <xf numFmtId="0" fontId="0" fillId="3" borderId="21" xfId="0" applyFill="1" applyBorder="1"/>
    <xf numFmtId="0" fontId="0" fillId="3" borderId="59" xfId="0" applyFill="1" applyBorder="1"/>
    <xf numFmtId="0" fontId="0" fillId="2" borderId="1" xfId="0" applyFill="1" applyBorder="1" applyAlignment="1">
      <alignment horizontal="center" vertical="center" wrapText="1"/>
    </xf>
    <xf numFmtId="49" fontId="0" fillId="3" borderId="10" xfId="0" applyNumberFormat="1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49" fontId="0" fillId="3" borderId="48" xfId="0" applyNumberFormat="1" applyFill="1" applyBorder="1" applyAlignment="1">
      <alignment horizontal="center" vertical="center"/>
    </xf>
    <xf numFmtId="49" fontId="0" fillId="3" borderId="58" xfId="0" applyNumberFormat="1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3" borderId="23" xfId="0" applyFill="1" applyBorder="1"/>
    <xf numFmtId="49" fontId="0" fillId="3" borderId="21" xfId="0" applyNumberFormat="1" applyFill="1" applyBorder="1" applyAlignment="1">
      <alignment horizontal="center" vertical="center"/>
    </xf>
    <xf numFmtId="49" fontId="0" fillId="3" borderId="23" xfId="0" applyNumberFormat="1" applyFill="1" applyBorder="1" applyAlignment="1">
      <alignment horizontal="center" vertical="center"/>
    </xf>
    <xf numFmtId="0" fontId="0" fillId="3" borderId="53" xfId="0" applyFill="1" applyBorder="1"/>
    <xf numFmtId="49" fontId="0" fillId="3" borderId="20" xfId="0" applyNumberFormat="1" applyFill="1" applyBorder="1" applyAlignment="1">
      <alignment horizontal="center" vertical="center"/>
    </xf>
    <xf numFmtId="49" fontId="0" fillId="4" borderId="31" xfId="0" applyNumberFormat="1" applyFill="1" applyBorder="1" applyAlignment="1">
      <alignment horizontal="center" vertical="center"/>
    </xf>
    <xf numFmtId="49" fontId="0" fillId="4" borderId="58" xfId="0" applyNumberFormat="1" applyFill="1" applyBorder="1" applyAlignment="1">
      <alignment horizontal="center" vertical="center"/>
    </xf>
    <xf numFmtId="0" fontId="0" fillId="4" borderId="58" xfId="0" applyFill="1" applyBorder="1"/>
    <xf numFmtId="0" fontId="0" fillId="4" borderId="10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0" fillId="3" borderId="27" xfId="0" applyNumberFormat="1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2" borderId="41" xfId="0" applyFill="1" applyBorder="1" applyAlignment="1" applyProtection="1">
      <alignment horizontal="center" vertical="center"/>
      <protection locked="0"/>
    </xf>
    <xf numFmtId="0" fontId="0" fillId="2" borderId="42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45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49" fontId="0" fillId="0" borderId="0" xfId="0" applyNumberFormat="1"/>
    <xf numFmtId="0" fontId="0" fillId="0" borderId="69" xfId="0" applyBorder="1"/>
    <xf numFmtId="0" fontId="0" fillId="0" borderId="68" xfId="0" applyBorder="1"/>
    <xf numFmtId="0" fontId="0" fillId="0" borderId="70" xfId="0" applyBorder="1"/>
    <xf numFmtId="0" fontId="0" fillId="0" borderId="71" xfId="0" applyBorder="1"/>
    <xf numFmtId="0" fontId="0" fillId="0" borderId="53" xfId="0" applyBorder="1"/>
    <xf numFmtId="49" fontId="0" fillId="0" borderId="15" xfId="0" applyNumberFormat="1" applyBorder="1"/>
    <xf numFmtId="49" fontId="0" fillId="0" borderId="16" xfId="0" applyNumberFormat="1" applyBorder="1"/>
    <xf numFmtId="49" fontId="0" fillId="0" borderId="17" xfId="0" applyNumberFormat="1" applyBorder="1"/>
    <xf numFmtId="49" fontId="0" fillId="0" borderId="51" xfId="0" applyNumberFormat="1" applyBorder="1"/>
    <xf numFmtId="49" fontId="0" fillId="0" borderId="60" xfId="0" applyNumberFormat="1" applyBorder="1"/>
    <xf numFmtId="49" fontId="0" fillId="0" borderId="0" xfId="0" applyNumberFormat="1" applyAlignment="1">
      <alignment horizontal="center" vertical="center"/>
    </xf>
    <xf numFmtId="49" fontId="0" fillId="0" borderId="69" xfId="0" applyNumberFormat="1" applyBorder="1" applyAlignment="1">
      <alignment horizontal="center" vertical="center"/>
    </xf>
    <xf numFmtId="49" fontId="0" fillId="0" borderId="68" xfId="0" applyNumberFormat="1" applyBorder="1" applyAlignment="1">
      <alignment horizontal="center" vertical="center"/>
    </xf>
    <xf numFmtId="0" fontId="0" fillId="2" borderId="13" xfId="0" applyFill="1" applyBorder="1"/>
    <xf numFmtId="0" fontId="0" fillId="2" borderId="15" xfId="0" applyFill="1" applyBorder="1"/>
    <xf numFmtId="0" fontId="0" fillId="2" borderId="46" xfId="0" applyFill="1" applyBorder="1"/>
    <xf numFmtId="0" fontId="0" fillId="0" borderId="0" xfId="0"/>
    <xf numFmtId="0" fontId="0" fillId="0" borderId="0" xfId="0"/>
    <xf numFmtId="0" fontId="0" fillId="0" borderId="48" xfId="0" applyBorder="1"/>
    <xf numFmtId="0" fontId="0" fillId="2" borderId="31" xfId="0" applyFill="1" applyBorder="1"/>
    <xf numFmtId="0" fontId="15" fillId="2" borderId="0" xfId="0" applyFont="1" applyFill="1" applyAlignment="1">
      <alignment horizontal="center"/>
    </xf>
    <xf numFmtId="0" fontId="0" fillId="4" borderId="58" xfId="0" applyFill="1" applyBorder="1" applyAlignment="1">
      <alignment horizontal="center" vertical="center"/>
    </xf>
    <xf numFmtId="49" fontId="0" fillId="3" borderId="31" xfId="0" applyNumberFormat="1" applyFill="1" applyBorder="1" applyAlignment="1">
      <alignment horizontal="center" vertical="center"/>
    </xf>
    <xf numFmtId="49" fontId="0" fillId="3" borderId="58" xfId="0" applyNumberFormat="1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0" fillId="0" borderId="0" xfId="0"/>
    <xf numFmtId="0" fontId="0" fillId="2" borderId="52" xfId="0" applyFill="1" applyBorder="1" applyAlignment="1" applyProtection="1">
      <alignment horizontal="center" vertical="center"/>
      <protection locked="0"/>
    </xf>
    <xf numFmtId="0" fontId="0" fillId="2" borderId="73" xfId="0" applyFill="1" applyBorder="1" applyAlignment="1" applyProtection="1">
      <alignment horizontal="center" vertical="center"/>
      <protection locked="0"/>
    </xf>
    <xf numFmtId="0" fontId="0" fillId="2" borderId="26" xfId="0" applyFill="1" applyBorder="1" applyAlignment="1" applyProtection="1">
      <alignment horizontal="center" vertical="center"/>
      <protection locked="0"/>
    </xf>
    <xf numFmtId="0" fontId="0" fillId="2" borderId="55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10" fontId="0" fillId="2" borderId="41" xfId="4" applyNumberFormat="1" applyFont="1" applyFill="1" applyBorder="1" applyAlignment="1" applyProtection="1">
      <alignment horizontal="center" vertical="center"/>
      <protection locked="0"/>
    </xf>
    <xf numFmtId="10" fontId="0" fillId="2" borderId="40" xfId="4" applyNumberFormat="1" applyFont="1" applyFill="1" applyBorder="1" applyAlignment="1" applyProtection="1">
      <alignment horizontal="center" vertical="center"/>
      <protection locked="0"/>
    </xf>
    <xf numFmtId="10" fontId="0" fillId="2" borderId="42" xfId="4" applyNumberFormat="1" applyFont="1" applyFill="1" applyBorder="1" applyAlignment="1" applyProtection="1">
      <alignment horizontal="center" vertical="center"/>
      <protection locked="0"/>
    </xf>
    <xf numFmtId="0" fontId="0" fillId="2" borderId="74" xfId="0" applyFill="1" applyBorder="1" applyAlignment="1" applyProtection="1">
      <alignment horizontal="center" vertical="center"/>
      <protection locked="0"/>
    </xf>
    <xf numFmtId="10" fontId="0" fillId="2" borderId="1" xfId="4" applyNumberFormat="1" applyFont="1" applyFill="1" applyBorder="1" applyAlignment="1" applyProtection="1">
      <alignment horizontal="center" vertical="center"/>
      <protection locked="0"/>
    </xf>
    <xf numFmtId="10" fontId="0" fillId="2" borderId="2" xfId="4" applyNumberFormat="1" applyFont="1" applyFill="1" applyBorder="1" applyAlignment="1" applyProtection="1">
      <alignment horizontal="center" vertical="center"/>
      <protection locked="0"/>
    </xf>
    <xf numFmtId="10" fontId="0" fillId="2" borderId="14" xfId="4" applyNumberFormat="1" applyFont="1" applyFill="1" applyBorder="1" applyAlignment="1" applyProtection="1">
      <alignment horizontal="center" vertical="center"/>
      <protection locked="0"/>
    </xf>
    <xf numFmtId="49" fontId="0" fillId="3" borderId="16" xfId="0" applyNumberFormat="1" applyFill="1" applyBorder="1" applyAlignment="1">
      <alignment horizontal="center" vertical="center"/>
    </xf>
    <xf numFmtId="0" fontId="0" fillId="2" borderId="16" xfId="0" applyFill="1" applyBorder="1" applyAlignment="1" applyProtection="1">
      <alignment horizontal="center" vertical="center"/>
      <protection locked="0"/>
    </xf>
    <xf numFmtId="10" fontId="0" fillId="2" borderId="17" xfId="4" applyNumberFormat="1" applyFont="1" applyFill="1" applyBorder="1" applyAlignment="1" applyProtection="1">
      <alignment horizontal="center" vertical="center"/>
      <protection locked="0"/>
    </xf>
    <xf numFmtId="0" fontId="0" fillId="2" borderId="43" xfId="0" applyFill="1" applyBorder="1"/>
    <xf numFmtId="0" fontId="0" fillId="2" borderId="1" xfId="0" applyFill="1" applyBorder="1"/>
    <xf numFmtId="49" fontId="0" fillId="3" borderId="15" xfId="0" applyNumberFormat="1" applyFill="1" applyBorder="1"/>
    <xf numFmtId="0" fontId="0" fillId="2" borderId="32" xfId="0" applyFill="1" applyBorder="1" applyAlignment="1" applyProtection="1">
      <alignment horizontal="center" vertical="center"/>
      <protection locked="0"/>
    </xf>
    <xf numFmtId="10" fontId="0" fillId="2" borderId="33" xfId="4" applyNumberFormat="1" applyFont="1" applyFill="1" applyBorder="1" applyAlignment="1" applyProtection="1">
      <alignment horizontal="center" vertical="center"/>
      <protection locked="0"/>
    </xf>
    <xf numFmtId="10" fontId="0" fillId="2" borderId="0" xfId="4" applyNumberFormat="1" applyFont="1" applyFill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10" fontId="0" fillId="2" borderId="14" xfId="4" applyNumberFormat="1" applyFont="1" applyFill="1" applyBorder="1" applyAlignment="1">
      <alignment horizontal="center" vertical="center"/>
    </xf>
    <xf numFmtId="10" fontId="0" fillId="2" borderId="17" xfId="4" applyNumberFormat="1" applyFont="1" applyFill="1" applyBorder="1" applyAlignment="1">
      <alignment horizontal="center" vertical="center"/>
    </xf>
    <xf numFmtId="10" fontId="0" fillId="2" borderId="28" xfId="4" applyNumberFormat="1" applyFont="1" applyFill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10" fontId="0" fillId="0" borderId="61" xfId="4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0" fontId="0" fillId="0" borderId="41" xfId="4" applyNumberFormat="1" applyFont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10" fontId="0" fillId="0" borderId="42" xfId="4" applyNumberFormat="1" applyFont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49" fontId="0" fillId="3" borderId="40" xfId="0" applyNumberFormat="1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21" xfId="0" applyFill="1" applyBorder="1" applyAlignment="1" applyProtection="1">
      <alignment horizontal="center" vertical="center"/>
      <protection locked="0"/>
    </xf>
    <xf numFmtId="10" fontId="0" fillId="2" borderId="75" xfId="4" applyNumberFormat="1" applyFont="1" applyFill="1" applyBorder="1" applyAlignment="1" applyProtection="1">
      <alignment horizontal="center" vertical="center"/>
      <protection locked="0"/>
    </xf>
    <xf numFmtId="0" fontId="7" fillId="3" borderId="16" xfId="0" applyFont="1" applyFill="1" applyBorder="1" applyAlignment="1">
      <alignment horizontal="center" vertical="center" wrapText="1"/>
    </xf>
    <xf numFmtId="0" fontId="7" fillId="3" borderId="60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wrapText="1"/>
    </xf>
    <xf numFmtId="0" fontId="0" fillId="2" borderId="30" xfId="0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0" fillId="2" borderId="27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 wrapText="1"/>
    </xf>
    <xf numFmtId="0" fontId="7" fillId="3" borderId="67" xfId="0" applyFont="1" applyFill="1" applyBorder="1" applyAlignment="1">
      <alignment horizontal="center" wrapText="1"/>
    </xf>
    <xf numFmtId="0" fontId="0" fillId="3" borderId="16" xfId="0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2" borderId="68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wrapText="1"/>
    </xf>
    <xf numFmtId="0" fontId="7" fillId="3" borderId="49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wrapText="1"/>
    </xf>
    <xf numFmtId="0" fontId="0" fillId="2" borderId="17" xfId="0" applyFill="1" applyBorder="1" applyAlignment="1">
      <alignment horizont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 vertical="center" wrapText="1"/>
    </xf>
    <xf numFmtId="49" fontId="0" fillId="3" borderId="58" xfId="0" applyNumberFormat="1" applyFill="1" applyBorder="1" applyAlignment="1">
      <alignment horizontal="center" vertical="center"/>
    </xf>
    <xf numFmtId="49" fontId="0" fillId="3" borderId="45" xfId="0" applyNumberForma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wrapText="1"/>
    </xf>
    <xf numFmtId="0" fontId="9" fillId="3" borderId="12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27" xfId="0" applyFont="1" applyFill="1" applyBorder="1" applyAlignment="1">
      <alignment horizontal="center" wrapText="1"/>
    </xf>
    <xf numFmtId="0" fontId="9" fillId="3" borderId="28" xfId="0" applyFont="1" applyFill="1" applyBorder="1" applyAlignment="1">
      <alignment horizont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0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56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4" fillId="4" borderId="43" xfId="0" applyFont="1" applyFill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 wrapText="1"/>
    </xf>
    <xf numFmtId="0" fontId="4" fillId="4" borderId="65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wrapText="1"/>
    </xf>
    <xf numFmtId="0" fontId="4" fillId="4" borderId="33" xfId="0" applyFont="1" applyFill="1" applyBorder="1" applyAlignment="1">
      <alignment horizontal="center" wrapText="1"/>
    </xf>
    <xf numFmtId="0" fontId="7" fillId="3" borderId="34" xfId="0" applyFont="1" applyFill="1" applyBorder="1" applyAlignment="1">
      <alignment horizontal="center" wrapText="1"/>
    </xf>
    <xf numFmtId="0" fontId="7" fillId="3" borderId="4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9" fillId="3" borderId="66" xfId="0" applyFont="1" applyFill="1" applyBorder="1" applyAlignment="1">
      <alignment horizontal="center" wrapText="1"/>
    </xf>
    <xf numFmtId="0" fontId="9" fillId="3" borderId="54" xfId="0" applyFont="1" applyFill="1" applyBorder="1" applyAlignment="1">
      <alignment horizontal="center" wrapText="1"/>
    </xf>
    <xf numFmtId="0" fontId="7" fillId="3" borderId="6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wrapText="1"/>
    </xf>
    <xf numFmtId="0" fontId="4" fillId="4" borderId="54" xfId="0" applyFont="1" applyFill="1" applyBorder="1" applyAlignment="1">
      <alignment horizont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11" fillId="2" borderId="52" xfId="0" applyFont="1" applyFill="1" applyBorder="1" applyAlignment="1">
      <alignment horizontal="center" vertical="top" wrapText="1"/>
    </xf>
    <xf numFmtId="0" fontId="11" fillId="2" borderId="62" xfId="0" applyFont="1" applyFill="1" applyBorder="1" applyAlignment="1">
      <alignment horizontal="center" vertical="top" wrapText="1"/>
    </xf>
    <xf numFmtId="0" fontId="11" fillId="2" borderId="63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22" xfId="0" applyFont="1" applyFill="1" applyBorder="1" applyAlignment="1">
      <alignment horizontal="center" vertical="top" wrapText="1"/>
    </xf>
    <xf numFmtId="0" fontId="11" fillId="2" borderId="23" xfId="0" applyFont="1" applyFill="1" applyBorder="1" applyAlignment="1">
      <alignment horizontal="center" vertical="top" wrapText="1"/>
    </xf>
    <xf numFmtId="0" fontId="11" fillId="2" borderId="24" xfId="0" applyFont="1" applyFill="1" applyBorder="1" applyAlignment="1">
      <alignment horizontal="center" vertical="top" wrapText="1"/>
    </xf>
    <xf numFmtId="0" fontId="11" fillId="2" borderId="25" xfId="0" applyFont="1" applyFill="1" applyBorder="1" applyAlignment="1">
      <alignment horizontal="center" vertical="top" wrapText="1"/>
    </xf>
    <xf numFmtId="0" fontId="0" fillId="3" borderId="19" xfId="0" applyFont="1" applyFill="1" applyBorder="1" applyAlignment="1">
      <alignment horizontal="center" vertical="center"/>
    </xf>
    <xf numFmtId="0" fontId="0" fillId="3" borderId="51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wrapText="1"/>
    </xf>
    <xf numFmtId="0" fontId="7" fillId="3" borderId="47" xfId="0" applyFont="1" applyFill="1" applyBorder="1" applyAlignment="1">
      <alignment horizont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wrapText="1"/>
    </xf>
    <xf numFmtId="0" fontId="0" fillId="4" borderId="12" xfId="0" applyFill="1" applyBorder="1" applyAlignment="1">
      <alignment horizontal="center" wrapText="1"/>
    </xf>
    <xf numFmtId="0" fontId="0" fillId="2" borderId="36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4" borderId="55" xfId="0" applyFill="1" applyBorder="1" applyAlignment="1">
      <alignment horizontal="center" vertical="center" wrapText="1"/>
    </xf>
    <xf numFmtId="0" fontId="0" fillId="4" borderId="57" xfId="0" applyFill="1" applyBorder="1" applyAlignment="1">
      <alignment horizontal="center" vertical="center" wrapText="1"/>
    </xf>
    <xf numFmtId="0" fontId="0" fillId="2" borderId="51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0" xfId="0" applyFill="1" applyBorder="1" applyAlignment="1">
      <alignment horizontal="center" wrapText="1"/>
    </xf>
    <xf numFmtId="0" fontId="0" fillId="2" borderId="12" xfId="0" applyFill="1" applyBorder="1" applyAlignment="1">
      <alignment horizontal="center" wrapText="1"/>
    </xf>
    <xf numFmtId="0" fontId="0" fillId="2" borderId="36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51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 wrapText="1"/>
      <protection locked="0"/>
    </xf>
    <xf numFmtId="0" fontId="0" fillId="2" borderId="30" xfId="0" applyFill="1" applyBorder="1" applyAlignment="1" applyProtection="1">
      <alignment horizontal="center" wrapText="1"/>
      <protection locked="0"/>
    </xf>
    <xf numFmtId="0" fontId="0" fillId="2" borderId="14" xfId="0" applyFill="1" applyBorder="1" applyAlignment="1" applyProtection="1">
      <alignment horizontal="center" wrapText="1"/>
      <protection locked="0"/>
    </xf>
    <xf numFmtId="0" fontId="0" fillId="2" borderId="16" xfId="0" applyFill="1" applyBorder="1" applyAlignment="1" applyProtection="1">
      <alignment horizontal="center" wrapText="1"/>
      <protection locked="0"/>
    </xf>
    <xf numFmtId="0" fontId="0" fillId="2" borderId="17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0" borderId="10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4" fillId="4" borderId="72" xfId="0" applyFont="1" applyFill="1" applyBorder="1" applyAlignment="1">
      <alignment horizontal="center" wrapText="1"/>
    </xf>
    <xf numFmtId="0" fontId="4" fillId="4" borderId="62" xfId="0" applyFont="1" applyFill="1" applyBorder="1" applyAlignment="1">
      <alignment horizontal="center" wrapText="1"/>
    </xf>
    <xf numFmtId="0" fontId="4" fillId="4" borderId="63" xfId="0" applyFont="1" applyFill="1" applyBorder="1" applyAlignment="1">
      <alignment horizontal="center" wrapText="1"/>
    </xf>
    <xf numFmtId="0" fontId="1" fillId="4" borderId="72" xfId="0" applyFont="1" applyFill="1" applyBorder="1" applyAlignment="1">
      <alignment horizontal="center" vertical="center" wrapText="1"/>
    </xf>
    <xf numFmtId="0" fontId="1" fillId="4" borderId="62" xfId="0" applyFont="1" applyFill="1" applyBorder="1" applyAlignment="1">
      <alignment horizontal="center" vertical="center" wrapText="1"/>
    </xf>
    <xf numFmtId="0" fontId="1" fillId="4" borderId="63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wrapText="1"/>
    </xf>
    <xf numFmtId="0" fontId="9" fillId="3" borderId="30" xfId="0" applyFont="1" applyFill="1" applyBorder="1" applyAlignment="1">
      <alignment horizontal="center" wrapText="1"/>
    </xf>
    <xf numFmtId="0" fontId="4" fillId="4" borderId="72" xfId="0" applyFont="1" applyFill="1" applyBorder="1" applyAlignment="1">
      <alignment horizontal="center" vertical="center" wrapText="1"/>
    </xf>
    <xf numFmtId="0" fontId="4" fillId="4" borderId="62" xfId="0" applyFont="1" applyFill="1" applyBorder="1" applyAlignment="1">
      <alignment horizontal="center" vertical="center" wrapText="1"/>
    </xf>
    <xf numFmtId="0" fontId="4" fillId="4" borderId="6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wrapText="1"/>
    </xf>
    <xf numFmtId="0" fontId="1" fillId="4" borderId="74" xfId="0" applyFont="1" applyFill="1" applyBorder="1" applyAlignment="1">
      <alignment horizontal="center" vertical="center" wrapText="1"/>
    </xf>
    <xf numFmtId="0" fontId="1" fillId="4" borderId="64" xfId="0" applyFont="1" applyFill="1" applyBorder="1" applyAlignment="1">
      <alignment horizontal="center" vertical="center" wrapText="1"/>
    </xf>
    <xf numFmtId="0" fontId="1" fillId="4" borderId="65" xfId="0" applyFont="1" applyFill="1" applyBorder="1" applyAlignment="1">
      <alignment horizontal="center" vertical="center" wrapText="1"/>
    </xf>
    <xf numFmtId="0" fontId="8" fillId="3" borderId="36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2" borderId="43" xfId="0" applyFill="1" applyBorder="1" applyAlignment="1">
      <alignment horizontal="center"/>
    </xf>
    <xf numFmtId="0" fontId="0" fillId="2" borderId="64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5" fillId="2" borderId="62" xfId="0" applyFont="1" applyFill="1" applyBorder="1" applyAlignment="1">
      <alignment horizontal="center"/>
    </xf>
    <xf numFmtId="0" fontId="0" fillId="0" borderId="29" xfId="0" applyBorder="1" applyAlignment="1">
      <alignment horizontal="center"/>
    </xf>
    <xf numFmtId="0" fontId="3" fillId="3" borderId="51" xfId="0" applyFont="1" applyFill="1" applyBorder="1" applyAlignment="1">
      <alignment horizontal="center" vertical="center" wrapText="1"/>
    </xf>
    <xf numFmtId="0" fontId="0" fillId="3" borderId="9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2" borderId="9" xfId="0" applyFill="1" applyBorder="1" applyAlignment="1">
      <alignment horizontal="left" vertical="center"/>
    </xf>
    <xf numFmtId="0" fontId="0" fillId="2" borderId="9" xfId="0" applyFill="1" applyBorder="1" applyAlignment="1" applyProtection="1">
      <alignment horizontal="left" vertical="center" wrapText="1"/>
      <protection locked="0"/>
    </xf>
    <xf numFmtId="0" fontId="0" fillId="2" borderId="27" xfId="0" applyFill="1" applyBorder="1" applyAlignment="1">
      <alignment horizontal="center"/>
    </xf>
    <xf numFmtId="0" fontId="9" fillId="3" borderId="44" xfId="0" applyFont="1" applyFill="1" applyBorder="1" applyAlignment="1">
      <alignment horizontal="center" wrapText="1"/>
    </xf>
    <xf numFmtId="0" fontId="9" fillId="3" borderId="0" xfId="0" applyFont="1" applyFill="1" applyBorder="1" applyAlignment="1">
      <alignment horizontal="center" wrapText="1"/>
    </xf>
    <xf numFmtId="0" fontId="9" fillId="3" borderId="22" xfId="0" applyFont="1" applyFill="1" applyBorder="1" applyAlignment="1">
      <alignment horizontal="center" wrapText="1"/>
    </xf>
    <xf numFmtId="0" fontId="7" fillId="3" borderId="72" xfId="0" applyFont="1" applyFill="1" applyBorder="1" applyAlignment="1">
      <alignment horizontal="center" wrapText="1"/>
    </xf>
    <xf numFmtId="0" fontId="0" fillId="2" borderId="9" xfId="0" applyFill="1" applyBorder="1" applyAlignment="1" applyProtection="1">
      <alignment horizontal="center" vertical="center" wrapText="1"/>
      <protection locked="0"/>
    </xf>
    <xf numFmtId="49" fontId="0" fillId="3" borderId="10" xfId="0" applyNumberFormat="1" applyFill="1" applyBorder="1" applyAlignment="1">
      <alignment horizontal="center" vertical="center"/>
    </xf>
    <xf numFmtId="49" fontId="0" fillId="3" borderId="13" xfId="0" applyNumberFormat="1" applyFill="1" applyBorder="1" applyAlignment="1">
      <alignment horizontal="center" vertical="center"/>
    </xf>
    <xf numFmtId="0" fontId="0" fillId="2" borderId="9" xfId="0" applyFill="1" applyBorder="1" applyAlignment="1" applyProtection="1">
      <alignment horizontal="center"/>
      <protection locked="0"/>
    </xf>
    <xf numFmtId="0" fontId="7" fillId="3" borderId="32" xfId="0" applyFont="1" applyFill="1" applyBorder="1" applyAlignment="1">
      <alignment horizontal="center" vertical="center" wrapText="1"/>
    </xf>
    <xf numFmtId="0" fontId="7" fillId="3" borderId="43" xfId="0" applyFont="1" applyFill="1" applyBorder="1" applyAlignment="1">
      <alignment horizontal="center" vertical="center" wrapText="1"/>
    </xf>
    <xf numFmtId="0" fontId="7" fillId="3" borderId="44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wrapText="1"/>
    </xf>
    <xf numFmtId="0" fontId="17" fillId="3" borderId="12" xfId="0" applyFont="1" applyFill="1" applyBorder="1" applyAlignment="1">
      <alignment horizontal="center" wrapText="1"/>
    </xf>
    <xf numFmtId="0" fontId="0" fillId="0" borderId="58" xfId="0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0" xfId="0" applyAlignment="1">
      <alignment wrapText="1"/>
    </xf>
  </cellXfs>
  <cellStyles count="5">
    <cellStyle name="Excel Built-in Normal" xfId="2"/>
    <cellStyle name="Гиперссылка 2" xfId="3"/>
    <cellStyle name="Обычный" xfId="0" builtinId="0"/>
    <cellStyle name="Обычный 2" xfId="1"/>
    <cellStyle name="Процентный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F48"/>
  <sheetViews>
    <sheetView workbookViewId="0">
      <selection activeCell="J11" sqref="J11:Q15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238" t="s">
        <v>124</v>
      </c>
      <c r="C1" s="239"/>
      <c r="D1" s="240" t="s">
        <v>126</v>
      </c>
      <c r="E1" s="241"/>
      <c r="F1" s="241"/>
      <c r="G1" s="241"/>
      <c r="H1" s="241"/>
      <c r="I1" s="241"/>
      <c r="J1" s="241"/>
      <c r="K1" s="241"/>
      <c r="L1" s="242"/>
    </row>
    <row r="2" spans="1:58" ht="25.5" customHeight="1" thickBot="1">
      <c r="B2" s="243" t="s">
        <v>125</v>
      </c>
      <c r="C2" s="244"/>
      <c r="D2" s="245" t="s">
        <v>127</v>
      </c>
      <c r="E2" s="246"/>
      <c r="F2" s="246"/>
      <c r="G2" s="246"/>
      <c r="H2" s="246"/>
      <c r="I2" s="246"/>
      <c r="J2" s="246"/>
      <c r="K2" s="246"/>
      <c r="L2" s="247"/>
      <c r="P2" s="248" t="s">
        <v>19</v>
      </c>
      <c r="Q2" s="249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1">
        <v>1</v>
      </c>
      <c r="B4" s="233" t="s">
        <v>0</v>
      </c>
      <c r="C4" s="233"/>
      <c r="D4" s="233"/>
      <c r="E4" s="233"/>
      <c r="F4" s="233"/>
      <c r="G4" s="233"/>
      <c r="H4" s="234"/>
      <c r="J4" s="62">
        <v>2</v>
      </c>
      <c r="K4" s="235" t="s">
        <v>12</v>
      </c>
      <c r="L4" s="233"/>
      <c r="M4" s="233"/>
      <c r="N4" s="233"/>
      <c r="O4" s="233"/>
      <c r="P4" s="236"/>
      <c r="Q4" s="237"/>
    </row>
    <row r="5" spans="1:58" ht="43.5" customHeight="1" thickBot="1">
      <c r="A5" s="21" t="s">
        <v>70</v>
      </c>
      <c r="B5" s="228" t="s">
        <v>1</v>
      </c>
      <c r="C5" s="228"/>
      <c r="D5" s="228"/>
      <c r="E5" s="228"/>
      <c r="F5" s="228"/>
      <c r="G5" s="229"/>
      <c r="H5" s="63" t="s">
        <v>2</v>
      </c>
      <c r="J5" s="18" t="s">
        <v>72</v>
      </c>
      <c r="K5" s="230" t="s">
        <v>13</v>
      </c>
      <c r="L5" s="231"/>
      <c r="M5" s="231"/>
      <c r="N5" s="231"/>
      <c r="O5" s="231"/>
      <c r="P5" s="231"/>
      <c r="Q5" s="232"/>
      <c r="BB5" s="2" t="s">
        <v>55</v>
      </c>
    </row>
    <row r="6" spans="1:58" ht="30.75" customHeight="1" thickBot="1">
      <c r="A6" s="45" t="s">
        <v>71</v>
      </c>
      <c r="B6" s="177" t="s">
        <v>4</v>
      </c>
      <c r="C6" s="177"/>
      <c r="D6" s="177"/>
      <c r="E6" s="177"/>
      <c r="F6" s="177"/>
      <c r="G6" s="177"/>
      <c r="H6" s="204"/>
      <c r="J6" s="18" t="s">
        <v>73</v>
      </c>
      <c r="K6" s="211" t="s">
        <v>14</v>
      </c>
      <c r="L6" s="212"/>
      <c r="M6" s="212"/>
      <c r="N6" s="212"/>
      <c r="O6" s="213"/>
      <c r="P6" s="29">
        <v>20</v>
      </c>
      <c r="Q6" s="30">
        <v>10</v>
      </c>
      <c r="BB6" s="2" t="s">
        <v>56</v>
      </c>
    </row>
    <row r="7" spans="1:58" ht="30" customHeight="1" thickBot="1">
      <c r="A7" s="12"/>
      <c r="B7" s="33" t="s">
        <v>78</v>
      </c>
      <c r="C7" s="200" t="s">
        <v>5</v>
      </c>
      <c r="D7" s="200"/>
      <c r="E7" s="200"/>
      <c r="F7" s="200"/>
      <c r="G7" s="201"/>
      <c r="H7" s="26" t="s">
        <v>2</v>
      </c>
      <c r="J7" s="18" t="s">
        <v>74</v>
      </c>
      <c r="K7" s="214" t="s">
        <v>15</v>
      </c>
      <c r="L7" s="215"/>
      <c r="M7" s="215"/>
      <c r="N7" s="215"/>
      <c r="O7" s="216"/>
      <c r="P7" s="31">
        <v>1</v>
      </c>
      <c r="Q7" s="32">
        <v>1</v>
      </c>
    </row>
    <row r="8" spans="1:58" ht="17.25" customHeight="1" thickBot="1">
      <c r="A8" s="12"/>
      <c r="B8" s="33" t="s">
        <v>79</v>
      </c>
      <c r="C8" s="200" t="s">
        <v>6</v>
      </c>
      <c r="D8" s="200"/>
      <c r="E8" s="200"/>
      <c r="F8" s="200"/>
      <c r="G8" s="201"/>
      <c r="H8" s="27" t="s">
        <v>2</v>
      </c>
      <c r="J8" s="18" t="s">
        <v>75</v>
      </c>
      <c r="K8" s="211" t="s">
        <v>16</v>
      </c>
      <c r="L8" s="212"/>
      <c r="M8" s="212"/>
      <c r="N8" s="212"/>
      <c r="O8" s="213"/>
      <c r="P8" s="29">
        <v>0</v>
      </c>
      <c r="Q8" s="30">
        <v>0</v>
      </c>
      <c r="BB8" s="3"/>
    </row>
    <row r="9" spans="1:58" ht="46.5" customHeight="1" thickBot="1">
      <c r="A9" s="12"/>
      <c r="B9" s="33" t="s">
        <v>80</v>
      </c>
      <c r="C9" s="200" t="s">
        <v>7</v>
      </c>
      <c r="D9" s="200"/>
      <c r="E9" s="200"/>
      <c r="F9" s="200"/>
      <c r="G9" s="201"/>
      <c r="H9" s="27"/>
      <c r="J9" s="18" t="s">
        <v>76</v>
      </c>
      <c r="K9" s="214" t="s">
        <v>17</v>
      </c>
      <c r="L9" s="215"/>
      <c r="M9" s="215"/>
      <c r="N9" s="215"/>
      <c r="O9" s="216"/>
      <c r="P9" s="31">
        <v>100</v>
      </c>
      <c r="Q9" s="32">
        <v>20</v>
      </c>
      <c r="BB9" s="2" t="s">
        <v>58</v>
      </c>
    </row>
    <row r="10" spans="1:58" ht="33" customHeight="1" thickBot="1">
      <c r="A10" s="12"/>
      <c r="B10" s="33" t="s">
        <v>81</v>
      </c>
      <c r="C10" s="200" t="s">
        <v>8</v>
      </c>
      <c r="D10" s="200"/>
      <c r="E10" s="200"/>
      <c r="F10" s="200"/>
      <c r="G10" s="201"/>
      <c r="H10" s="27"/>
      <c r="J10" s="19" t="s">
        <v>77</v>
      </c>
      <c r="K10" s="211" t="s">
        <v>18</v>
      </c>
      <c r="L10" s="212"/>
      <c r="M10" s="212"/>
      <c r="N10" s="212"/>
      <c r="O10" s="213"/>
      <c r="P10" s="29"/>
      <c r="Q10" s="30"/>
      <c r="BB10" s="2" t="s">
        <v>59</v>
      </c>
    </row>
    <row r="11" spans="1:58" ht="15.75" customHeight="1">
      <c r="A11" s="12"/>
      <c r="B11" s="33" t="s">
        <v>82</v>
      </c>
      <c r="C11" s="200" t="s">
        <v>9</v>
      </c>
      <c r="D11" s="200"/>
      <c r="E11" s="200"/>
      <c r="F11" s="200"/>
      <c r="G11" s="201"/>
      <c r="H11" s="27" t="s">
        <v>2</v>
      </c>
      <c r="J11" s="217" t="s">
        <v>128</v>
      </c>
      <c r="K11" s="218"/>
      <c r="L11" s="218"/>
      <c r="M11" s="218"/>
      <c r="N11" s="218"/>
      <c r="O11" s="218"/>
      <c r="P11" s="218"/>
      <c r="Q11" s="219"/>
    </row>
    <row r="12" spans="1:58" ht="27" customHeight="1" thickBot="1">
      <c r="A12" s="13"/>
      <c r="B12" s="64" t="s">
        <v>83</v>
      </c>
      <c r="C12" s="200" t="s">
        <v>10</v>
      </c>
      <c r="D12" s="200"/>
      <c r="E12" s="200"/>
      <c r="F12" s="200"/>
      <c r="G12" s="201"/>
      <c r="H12" s="28"/>
      <c r="J12" s="220"/>
      <c r="K12" s="221"/>
      <c r="L12" s="221"/>
      <c r="M12" s="221"/>
      <c r="N12" s="221"/>
      <c r="O12" s="221"/>
      <c r="P12" s="221"/>
      <c r="Q12" s="222"/>
      <c r="BB12" s="3"/>
    </row>
    <row r="13" spans="1:58" ht="18.75" customHeight="1" thickBot="1">
      <c r="A13" s="14"/>
      <c r="B13" s="23"/>
      <c r="C13" s="226" t="s">
        <v>11</v>
      </c>
      <c r="D13" s="149"/>
      <c r="E13" s="149"/>
      <c r="F13" s="149"/>
      <c r="G13" s="149"/>
      <c r="H13" s="150"/>
      <c r="J13" s="220"/>
      <c r="K13" s="221"/>
      <c r="L13" s="221"/>
      <c r="M13" s="221"/>
      <c r="N13" s="221"/>
      <c r="O13" s="221"/>
      <c r="P13" s="221"/>
      <c r="Q13" s="222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226"/>
      <c r="D14" s="149"/>
      <c r="E14" s="149"/>
      <c r="F14" s="149"/>
      <c r="G14" s="149"/>
      <c r="H14" s="151"/>
      <c r="J14" s="220"/>
      <c r="K14" s="221"/>
      <c r="L14" s="221"/>
      <c r="M14" s="221"/>
      <c r="N14" s="221"/>
      <c r="O14" s="221"/>
      <c r="P14" s="221"/>
      <c r="Q14" s="222"/>
      <c r="BB14" s="2" t="s">
        <v>62</v>
      </c>
      <c r="BD14" s="1" t="s">
        <v>3</v>
      </c>
    </row>
    <row r="15" spans="1:58" ht="15.75" thickBot="1">
      <c r="A15" s="17"/>
      <c r="B15" s="39"/>
      <c r="C15" s="227"/>
      <c r="D15" s="171"/>
      <c r="E15" s="171"/>
      <c r="F15" s="171"/>
      <c r="G15" s="171"/>
      <c r="H15" s="172"/>
      <c r="J15" s="223"/>
      <c r="K15" s="224"/>
      <c r="L15" s="224"/>
      <c r="M15" s="224"/>
      <c r="N15" s="224"/>
      <c r="O15" s="224"/>
      <c r="P15" s="224"/>
      <c r="Q15" s="225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60">
        <v>3</v>
      </c>
      <c r="B17" s="209" t="s">
        <v>22</v>
      </c>
      <c r="C17" s="209"/>
      <c r="D17" s="209"/>
      <c r="E17" s="209"/>
      <c r="F17" s="209"/>
      <c r="G17" s="209"/>
      <c r="H17" s="210"/>
      <c r="J17" s="59" t="s">
        <v>110</v>
      </c>
      <c r="K17" s="209" t="s">
        <v>31</v>
      </c>
      <c r="L17" s="209"/>
      <c r="M17" s="209"/>
      <c r="N17" s="209"/>
      <c r="O17" s="209"/>
      <c r="P17" s="209"/>
      <c r="Q17" s="210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203" t="s">
        <v>23</v>
      </c>
      <c r="C18" s="177"/>
      <c r="D18" s="177"/>
      <c r="E18" s="177"/>
      <c r="F18" s="177"/>
      <c r="G18" s="177"/>
      <c r="H18" s="204"/>
      <c r="J18" s="40" t="s">
        <v>95</v>
      </c>
      <c r="K18" s="205" t="s">
        <v>94</v>
      </c>
      <c r="L18" s="206"/>
      <c r="M18" s="206"/>
      <c r="N18" s="206"/>
      <c r="O18" s="206"/>
      <c r="P18" s="207"/>
      <c r="Q18" s="44" t="s">
        <v>32</v>
      </c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208" t="s">
        <v>24</v>
      </c>
      <c r="D19" s="200"/>
      <c r="E19" s="200"/>
      <c r="F19" s="200"/>
      <c r="G19" s="201"/>
      <c r="H19" s="26" t="s">
        <v>3</v>
      </c>
      <c r="J19" s="41"/>
      <c r="K19" s="23"/>
      <c r="L19" s="183" t="s">
        <v>35</v>
      </c>
      <c r="M19" s="149"/>
      <c r="N19" s="149"/>
      <c r="O19" s="149"/>
      <c r="P19" s="149"/>
      <c r="Q19" s="150"/>
      <c r="BD19" s="8"/>
      <c r="BF19" s="9"/>
    </row>
    <row r="20" spans="1:58" ht="15.75" customHeight="1" thickBot="1">
      <c r="A20" s="34"/>
      <c r="B20" s="22" t="s">
        <v>87</v>
      </c>
      <c r="C20" s="200" t="s">
        <v>25</v>
      </c>
      <c r="D20" s="200"/>
      <c r="E20" s="200"/>
      <c r="F20" s="200"/>
      <c r="G20" s="201"/>
      <c r="H20" s="27" t="s">
        <v>2</v>
      </c>
      <c r="J20" s="42"/>
      <c r="K20" s="24" t="s">
        <v>117</v>
      </c>
      <c r="L20" s="183"/>
      <c r="M20" s="149"/>
      <c r="N20" s="149"/>
      <c r="O20" s="149"/>
      <c r="P20" s="149"/>
      <c r="Q20" s="151"/>
      <c r="BB20" s="3"/>
    </row>
    <row r="21" spans="1:58" ht="18" customHeight="1" thickBot="1">
      <c r="A21" s="34"/>
      <c r="B21" s="22" t="s">
        <v>88</v>
      </c>
      <c r="C21" s="200" t="s">
        <v>26</v>
      </c>
      <c r="D21" s="200"/>
      <c r="E21" s="200"/>
      <c r="F21" s="200"/>
      <c r="G21" s="201"/>
      <c r="H21" s="27" t="s">
        <v>3</v>
      </c>
      <c r="J21" s="53"/>
      <c r="K21" s="25"/>
      <c r="L21" s="184"/>
      <c r="M21" s="171"/>
      <c r="N21" s="171"/>
      <c r="O21" s="171"/>
      <c r="P21" s="171"/>
      <c r="Q21" s="172"/>
      <c r="BB21" s="2" t="s">
        <v>67</v>
      </c>
    </row>
    <row r="22" spans="1:58" ht="39.75" customHeight="1" thickBot="1">
      <c r="A22" s="34"/>
      <c r="B22" s="22" t="s">
        <v>89</v>
      </c>
      <c r="C22" s="200" t="s">
        <v>27</v>
      </c>
      <c r="D22" s="200"/>
      <c r="E22" s="200"/>
      <c r="F22" s="200"/>
      <c r="G22" s="201"/>
      <c r="H22" s="27" t="s">
        <v>3</v>
      </c>
      <c r="J22" s="50" t="s">
        <v>96</v>
      </c>
      <c r="K22" s="202" t="s">
        <v>36</v>
      </c>
      <c r="L22" s="173"/>
      <c r="M22" s="173"/>
      <c r="N22" s="173"/>
      <c r="O22" s="173"/>
      <c r="P22" s="174"/>
      <c r="Q22" s="52" t="s">
        <v>39</v>
      </c>
      <c r="BB22" s="2" t="s">
        <v>68</v>
      </c>
    </row>
    <row r="23" spans="1:58" ht="15.75" customHeight="1">
      <c r="A23" s="34"/>
      <c r="B23" s="22" t="s">
        <v>90</v>
      </c>
      <c r="C23" s="200" t="s">
        <v>28</v>
      </c>
      <c r="D23" s="200"/>
      <c r="E23" s="200"/>
      <c r="F23" s="200"/>
      <c r="G23" s="201"/>
      <c r="H23" s="27" t="s">
        <v>2</v>
      </c>
      <c r="J23" s="41"/>
      <c r="K23" s="23"/>
      <c r="L23" s="183" t="s">
        <v>35</v>
      </c>
      <c r="M23" s="149"/>
      <c r="N23" s="149"/>
      <c r="O23" s="149"/>
      <c r="P23" s="149"/>
      <c r="Q23" s="150"/>
    </row>
    <row r="24" spans="1:58" ht="15.75" customHeight="1" thickBot="1">
      <c r="A24" s="34"/>
      <c r="B24" s="22" t="s">
        <v>91</v>
      </c>
      <c r="C24" s="200" t="s">
        <v>29</v>
      </c>
      <c r="D24" s="200"/>
      <c r="E24" s="200"/>
      <c r="F24" s="200"/>
      <c r="G24" s="201"/>
      <c r="H24" s="27" t="s">
        <v>3</v>
      </c>
      <c r="J24" s="42"/>
      <c r="K24" s="24" t="s">
        <v>118</v>
      </c>
      <c r="L24" s="183"/>
      <c r="M24" s="149"/>
      <c r="N24" s="149"/>
      <c r="O24" s="149"/>
      <c r="P24" s="149"/>
      <c r="Q24" s="151"/>
      <c r="BB24" s="3"/>
    </row>
    <row r="25" spans="1:58" ht="15.75">
      <c r="A25" s="34"/>
      <c r="B25" s="22" t="s">
        <v>92</v>
      </c>
      <c r="C25" s="200" t="s">
        <v>69</v>
      </c>
      <c r="D25" s="200"/>
      <c r="E25" s="200"/>
      <c r="F25" s="200"/>
      <c r="G25" s="201"/>
      <c r="H25" s="27" t="s">
        <v>3</v>
      </c>
      <c r="J25" s="43"/>
      <c r="K25" s="39"/>
      <c r="L25" s="183"/>
      <c r="M25" s="149"/>
      <c r="N25" s="149"/>
      <c r="O25" s="149"/>
      <c r="P25" s="149"/>
      <c r="Q25" s="151"/>
    </row>
    <row r="26" spans="1:58" ht="15.75" customHeight="1" thickBot="1">
      <c r="A26" s="35"/>
      <c r="B26" s="36" t="s">
        <v>93</v>
      </c>
      <c r="C26" s="186" t="s">
        <v>30</v>
      </c>
      <c r="D26" s="186"/>
      <c r="E26" s="186"/>
      <c r="F26" s="186"/>
      <c r="G26" s="187"/>
      <c r="H26" s="28" t="s">
        <v>2</v>
      </c>
      <c r="J26" s="188"/>
      <c r="K26" s="189"/>
      <c r="L26" s="190"/>
      <c r="M26" s="190"/>
      <c r="N26" s="190"/>
      <c r="O26" s="190"/>
      <c r="P26" s="190"/>
      <c r="Q26" s="191"/>
      <c r="V26" s="8"/>
    </row>
    <row r="27" spans="1:58" ht="15.75" thickBot="1"/>
    <row r="28" spans="1:58" ht="48" customHeight="1" thickBot="1">
      <c r="A28" s="58" t="s">
        <v>97</v>
      </c>
      <c r="B28" s="192" t="s">
        <v>40</v>
      </c>
      <c r="C28" s="193"/>
      <c r="D28" s="193"/>
      <c r="E28" s="193"/>
      <c r="F28" s="193"/>
      <c r="G28" s="193"/>
      <c r="H28" s="194"/>
      <c r="J28" s="58" t="s">
        <v>111</v>
      </c>
      <c r="K28" s="195" t="s">
        <v>53</v>
      </c>
      <c r="L28" s="195"/>
      <c r="M28" s="195"/>
      <c r="N28" s="195"/>
      <c r="O28" s="195"/>
      <c r="P28" s="195"/>
      <c r="Q28" s="196"/>
    </row>
    <row r="29" spans="1:58" ht="45" customHeight="1" thickBot="1">
      <c r="A29" s="50" t="s">
        <v>98</v>
      </c>
      <c r="B29" s="197" t="s">
        <v>41</v>
      </c>
      <c r="C29" s="197"/>
      <c r="D29" s="197"/>
      <c r="E29" s="197"/>
      <c r="F29" s="197"/>
      <c r="G29" s="198"/>
      <c r="H29" s="51" t="s">
        <v>2</v>
      </c>
      <c r="J29" s="40" t="s">
        <v>112</v>
      </c>
      <c r="K29" s="199" t="s">
        <v>54</v>
      </c>
      <c r="L29" s="154"/>
      <c r="M29" s="154"/>
      <c r="N29" s="154"/>
      <c r="O29" s="154"/>
      <c r="P29" s="155"/>
      <c r="Q29" s="44" t="s">
        <v>55</v>
      </c>
    </row>
    <row r="30" spans="1:58" ht="15" customHeight="1">
      <c r="A30" s="175" t="s">
        <v>99</v>
      </c>
      <c r="B30" s="177" t="s">
        <v>42</v>
      </c>
      <c r="C30" s="177"/>
      <c r="D30" s="177"/>
      <c r="E30" s="177"/>
      <c r="F30" s="177"/>
      <c r="G30" s="177"/>
      <c r="H30" s="178"/>
      <c r="J30" s="57"/>
      <c r="K30" s="37"/>
      <c r="L30" s="183" t="s">
        <v>35</v>
      </c>
      <c r="M30" s="149"/>
      <c r="N30" s="149"/>
      <c r="O30" s="149"/>
      <c r="P30" s="149"/>
      <c r="Q30" s="150"/>
    </row>
    <row r="31" spans="1:58" ht="15" customHeight="1">
      <c r="A31" s="176"/>
      <c r="B31" s="179"/>
      <c r="C31" s="179"/>
      <c r="D31" s="179"/>
      <c r="E31" s="179"/>
      <c r="F31" s="179"/>
      <c r="G31" s="179"/>
      <c r="H31" s="180"/>
      <c r="J31" s="54"/>
      <c r="K31" s="16" t="s">
        <v>119</v>
      </c>
      <c r="L31" s="183"/>
      <c r="M31" s="149"/>
      <c r="N31" s="149"/>
      <c r="O31" s="149"/>
      <c r="P31" s="149"/>
      <c r="Q31" s="151"/>
    </row>
    <row r="32" spans="1:58" ht="15" customHeight="1" thickBot="1">
      <c r="A32" s="176"/>
      <c r="B32" s="181"/>
      <c r="C32" s="179"/>
      <c r="D32" s="179"/>
      <c r="E32" s="179"/>
      <c r="F32" s="179"/>
      <c r="G32" s="179"/>
      <c r="H32" s="182"/>
      <c r="J32" s="55"/>
      <c r="K32" s="56"/>
      <c r="L32" s="184"/>
      <c r="M32" s="171"/>
      <c r="N32" s="171"/>
      <c r="O32" s="171"/>
      <c r="P32" s="171"/>
      <c r="Q32" s="172"/>
    </row>
    <row r="33" spans="1:17" ht="27.75" customHeight="1" thickBot="1">
      <c r="A33" s="34"/>
      <c r="B33" s="22" t="s">
        <v>100</v>
      </c>
      <c r="C33" s="185" t="s">
        <v>43</v>
      </c>
      <c r="D33" s="167"/>
      <c r="E33" s="167"/>
      <c r="F33" s="167"/>
      <c r="G33" s="168"/>
      <c r="H33" s="26" t="s">
        <v>2</v>
      </c>
      <c r="J33" s="50" t="s">
        <v>113</v>
      </c>
      <c r="K33" s="165" t="s">
        <v>57</v>
      </c>
      <c r="L33" s="165"/>
      <c r="M33" s="165"/>
      <c r="N33" s="165"/>
      <c r="O33" s="165"/>
      <c r="P33" s="166"/>
      <c r="Q33" s="44" t="s">
        <v>59</v>
      </c>
    </row>
    <row r="34" spans="1:17" ht="15.75" customHeight="1">
      <c r="A34" s="34"/>
      <c r="B34" s="22" t="s">
        <v>101</v>
      </c>
      <c r="C34" s="167" t="s">
        <v>44</v>
      </c>
      <c r="D34" s="167"/>
      <c r="E34" s="167"/>
      <c r="F34" s="167"/>
      <c r="G34" s="168"/>
      <c r="H34" s="27"/>
      <c r="J34" s="57"/>
      <c r="K34" s="37"/>
      <c r="L34" s="147" t="s">
        <v>35</v>
      </c>
      <c r="M34" s="149"/>
      <c r="N34" s="149"/>
      <c r="O34" s="149"/>
      <c r="P34" s="149"/>
      <c r="Q34" s="150"/>
    </row>
    <row r="35" spans="1:17" ht="15.75" customHeight="1">
      <c r="A35" s="34"/>
      <c r="B35" s="22" t="s">
        <v>102</v>
      </c>
      <c r="C35" s="167" t="s">
        <v>45</v>
      </c>
      <c r="D35" s="167"/>
      <c r="E35" s="167"/>
      <c r="F35" s="167"/>
      <c r="G35" s="168"/>
      <c r="H35" s="27" t="s">
        <v>2</v>
      </c>
      <c r="J35" s="54"/>
      <c r="K35" s="16" t="s">
        <v>120</v>
      </c>
      <c r="L35" s="147"/>
      <c r="M35" s="149"/>
      <c r="N35" s="149"/>
      <c r="O35" s="149"/>
      <c r="P35" s="149"/>
      <c r="Q35" s="151"/>
    </row>
    <row r="36" spans="1:17" ht="15.75" customHeight="1" thickBot="1">
      <c r="A36" s="34"/>
      <c r="B36" s="22" t="s">
        <v>103</v>
      </c>
      <c r="C36" s="167" t="s">
        <v>46</v>
      </c>
      <c r="D36" s="167"/>
      <c r="E36" s="167"/>
      <c r="F36" s="167"/>
      <c r="G36" s="168"/>
      <c r="H36" s="27"/>
      <c r="J36" s="54"/>
      <c r="K36" s="38"/>
      <c r="L36" s="148"/>
      <c r="M36" s="152"/>
      <c r="N36" s="152"/>
      <c r="O36" s="152"/>
      <c r="P36" s="152"/>
      <c r="Q36" s="153"/>
    </row>
    <row r="37" spans="1:17" ht="30" customHeight="1" thickBot="1">
      <c r="A37" s="34"/>
      <c r="B37" s="22" t="s">
        <v>104</v>
      </c>
      <c r="C37" s="167" t="s">
        <v>47</v>
      </c>
      <c r="D37" s="167"/>
      <c r="E37" s="167"/>
      <c r="F37" s="167"/>
      <c r="G37" s="168"/>
      <c r="H37" s="27" t="s">
        <v>2</v>
      </c>
      <c r="J37" s="40" t="s">
        <v>114</v>
      </c>
      <c r="K37" s="154" t="s">
        <v>60</v>
      </c>
      <c r="L37" s="154"/>
      <c r="M37" s="154"/>
      <c r="N37" s="154"/>
      <c r="O37" s="154"/>
      <c r="P37" s="155"/>
      <c r="Q37" s="44" t="s">
        <v>61</v>
      </c>
    </row>
    <row r="38" spans="1:17" ht="15.75" customHeight="1" thickBot="1">
      <c r="A38" s="35"/>
      <c r="B38" s="36" t="s">
        <v>105</v>
      </c>
      <c r="C38" s="169" t="s">
        <v>48</v>
      </c>
      <c r="D38" s="169"/>
      <c r="E38" s="169"/>
      <c r="F38" s="169"/>
      <c r="G38" s="170"/>
      <c r="H38" s="28"/>
      <c r="J38" s="57"/>
      <c r="K38" s="37"/>
      <c r="L38" s="147" t="s">
        <v>35</v>
      </c>
      <c r="M38" s="149"/>
      <c r="N38" s="149"/>
      <c r="O38" s="149"/>
      <c r="P38" s="149"/>
      <c r="Q38" s="150"/>
    </row>
    <row r="39" spans="1:17" ht="60.75" customHeight="1">
      <c r="A39" s="47" t="s">
        <v>106</v>
      </c>
      <c r="B39" s="173" t="s">
        <v>49</v>
      </c>
      <c r="C39" s="173"/>
      <c r="D39" s="173"/>
      <c r="E39" s="173"/>
      <c r="F39" s="173"/>
      <c r="G39" s="174"/>
      <c r="H39" s="49" t="s">
        <v>2</v>
      </c>
      <c r="J39" s="54"/>
      <c r="K39" s="16" t="s">
        <v>121</v>
      </c>
      <c r="L39" s="147"/>
      <c r="M39" s="149"/>
      <c r="N39" s="149"/>
      <c r="O39" s="149"/>
      <c r="P39" s="149"/>
      <c r="Q39" s="151"/>
    </row>
    <row r="40" spans="1:17" ht="30.75" customHeight="1" thickBot="1">
      <c r="A40" s="20" t="s">
        <v>107</v>
      </c>
      <c r="B40" s="163" t="s">
        <v>50</v>
      </c>
      <c r="C40" s="163"/>
      <c r="D40" s="163"/>
      <c r="E40" s="163"/>
      <c r="F40" s="163"/>
      <c r="G40" s="164"/>
      <c r="H40" s="27" t="s">
        <v>2</v>
      </c>
      <c r="J40" s="55"/>
      <c r="K40" s="56"/>
      <c r="L40" s="156"/>
      <c r="M40" s="171"/>
      <c r="N40" s="171"/>
      <c r="O40" s="171"/>
      <c r="P40" s="171"/>
      <c r="Q40" s="172"/>
    </row>
    <row r="41" spans="1:17" ht="45.75" customHeight="1" thickBot="1">
      <c r="A41" s="20" t="s">
        <v>108</v>
      </c>
      <c r="B41" s="163" t="s">
        <v>51</v>
      </c>
      <c r="C41" s="163"/>
      <c r="D41" s="163"/>
      <c r="E41" s="163"/>
      <c r="F41" s="163"/>
      <c r="G41" s="164"/>
      <c r="H41" s="27" t="s">
        <v>2</v>
      </c>
      <c r="J41" s="50" t="s">
        <v>115</v>
      </c>
      <c r="K41" s="165" t="s">
        <v>63</v>
      </c>
      <c r="L41" s="165"/>
      <c r="M41" s="165"/>
      <c r="N41" s="165"/>
      <c r="O41" s="165"/>
      <c r="P41" s="166"/>
      <c r="Q41" s="44" t="s">
        <v>64</v>
      </c>
    </row>
    <row r="42" spans="1:17" ht="48.75" customHeight="1" thickBot="1">
      <c r="A42" s="46" t="s">
        <v>109</v>
      </c>
      <c r="B42" s="145" t="s">
        <v>52</v>
      </c>
      <c r="C42" s="145"/>
      <c r="D42" s="145"/>
      <c r="E42" s="145"/>
      <c r="F42" s="145"/>
      <c r="G42" s="146"/>
      <c r="H42" s="28" t="s">
        <v>2</v>
      </c>
      <c r="J42" s="57"/>
      <c r="K42" s="16"/>
      <c r="L42" s="147" t="s">
        <v>35</v>
      </c>
      <c r="M42" s="149"/>
      <c r="N42" s="149"/>
      <c r="O42" s="149"/>
      <c r="P42" s="149"/>
      <c r="Q42" s="150"/>
    </row>
    <row r="43" spans="1:17">
      <c r="J43" s="54"/>
      <c r="K43" s="16" t="s">
        <v>122</v>
      </c>
      <c r="L43" s="147"/>
      <c r="M43" s="149"/>
      <c r="N43" s="149"/>
      <c r="O43" s="149"/>
      <c r="P43" s="149"/>
      <c r="Q43" s="151"/>
    </row>
    <row r="44" spans="1:17" ht="15.75" thickBot="1">
      <c r="J44" s="54"/>
      <c r="K44" s="38"/>
      <c r="L44" s="148"/>
      <c r="M44" s="152"/>
      <c r="N44" s="152"/>
      <c r="O44" s="152"/>
      <c r="P44" s="152"/>
      <c r="Q44" s="153"/>
    </row>
    <row r="45" spans="1:17" ht="33" customHeight="1" thickBot="1">
      <c r="J45" s="40" t="s">
        <v>116</v>
      </c>
      <c r="K45" s="154" t="s">
        <v>66</v>
      </c>
      <c r="L45" s="154"/>
      <c r="M45" s="154"/>
      <c r="N45" s="154"/>
      <c r="O45" s="154"/>
      <c r="P45" s="155"/>
      <c r="Q45" s="44" t="s">
        <v>67</v>
      </c>
    </row>
    <row r="46" spans="1:17">
      <c r="J46" s="57"/>
      <c r="K46" s="37"/>
      <c r="L46" s="147" t="s">
        <v>35</v>
      </c>
      <c r="M46" s="157"/>
      <c r="N46" s="158"/>
      <c r="O46" s="158"/>
      <c r="P46" s="158"/>
      <c r="Q46" s="159"/>
    </row>
    <row r="47" spans="1:17">
      <c r="J47" s="54"/>
      <c r="K47" s="16" t="s">
        <v>123</v>
      </c>
      <c r="L47" s="147"/>
      <c r="M47" s="157"/>
      <c r="N47" s="158"/>
      <c r="O47" s="158"/>
      <c r="P47" s="158"/>
      <c r="Q47" s="159"/>
    </row>
    <row r="48" spans="1:17" ht="15.75" thickBot="1">
      <c r="J48" s="55"/>
      <c r="K48" s="56"/>
      <c r="L48" s="156"/>
      <c r="M48" s="160"/>
      <c r="N48" s="161"/>
      <c r="O48" s="161"/>
      <c r="P48" s="161"/>
      <c r="Q48" s="162"/>
    </row>
  </sheetData>
  <sheetProtection password="CE28" sheet="1" objects="1" scenarios="1"/>
  <mergeCells count="72">
    <mergeCell ref="B4:H4"/>
    <mergeCell ref="K4:Q4"/>
    <mergeCell ref="B1:C1"/>
    <mergeCell ref="D1:L1"/>
    <mergeCell ref="B2:C2"/>
    <mergeCell ref="D2:L2"/>
    <mergeCell ref="P2:Q2"/>
    <mergeCell ref="B5:G5"/>
    <mergeCell ref="K5:Q5"/>
    <mergeCell ref="B6:H6"/>
    <mergeCell ref="K6:O6"/>
    <mergeCell ref="C7:G7"/>
    <mergeCell ref="K7:O7"/>
    <mergeCell ref="B17:H17"/>
    <mergeCell ref="K17:Q17"/>
    <mergeCell ref="C8:G8"/>
    <mergeCell ref="K8:O8"/>
    <mergeCell ref="C9:G9"/>
    <mergeCell ref="K9:O9"/>
    <mergeCell ref="C10:G10"/>
    <mergeCell ref="K10:O10"/>
    <mergeCell ref="C11:G11"/>
    <mergeCell ref="J11:Q15"/>
    <mergeCell ref="C12:G12"/>
    <mergeCell ref="C13:C15"/>
    <mergeCell ref="D13:H15"/>
    <mergeCell ref="B18:H18"/>
    <mergeCell ref="K18:P18"/>
    <mergeCell ref="C19:G19"/>
    <mergeCell ref="L19:L21"/>
    <mergeCell ref="M19:Q21"/>
    <mergeCell ref="C20:G20"/>
    <mergeCell ref="C21:G21"/>
    <mergeCell ref="C22:G22"/>
    <mergeCell ref="K22:P22"/>
    <mergeCell ref="C23:G23"/>
    <mergeCell ref="L23:L25"/>
    <mergeCell ref="M23:Q25"/>
    <mergeCell ref="C24:G24"/>
    <mergeCell ref="C25:G25"/>
    <mergeCell ref="C26:G26"/>
    <mergeCell ref="J26:Q26"/>
    <mergeCell ref="B28:H28"/>
    <mergeCell ref="K28:Q28"/>
    <mergeCell ref="B29:G29"/>
    <mergeCell ref="K29:P29"/>
    <mergeCell ref="A30:A32"/>
    <mergeCell ref="B30:H32"/>
    <mergeCell ref="L30:L32"/>
    <mergeCell ref="M30:Q32"/>
    <mergeCell ref="C33:G33"/>
    <mergeCell ref="K33:P33"/>
    <mergeCell ref="B41:G41"/>
    <mergeCell ref="K41:P41"/>
    <mergeCell ref="C34:G34"/>
    <mergeCell ref="L34:L36"/>
    <mergeCell ref="M34:Q36"/>
    <mergeCell ref="C35:G35"/>
    <mergeCell ref="C36:G36"/>
    <mergeCell ref="C37:G37"/>
    <mergeCell ref="K37:P37"/>
    <mergeCell ref="C38:G38"/>
    <mergeCell ref="L38:L40"/>
    <mergeCell ref="M38:Q40"/>
    <mergeCell ref="B39:G39"/>
    <mergeCell ref="B40:G40"/>
    <mergeCell ref="B42:G42"/>
    <mergeCell ref="L42:L44"/>
    <mergeCell ref="M42:Q44"/>
    <mergeCell ref="K45:P45"/>
    <mergeCell ref="L46:L48"/>
    <mergeCell ref="M46:Q48"/>
  </mergeCells>
  <dataValidations count="8">
    <dataValidation type="list" allowBlank="1" showInputMessage="1" showErrorMessage="1" sqref="Q45">
      <formula1>ko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H5 H7:H12 H19:H26 H29 H33:H42">
      <formula1>да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F48"/>
  <sheetViews>
    <sheetView workbookViewId="0">
      <selection activeCell="B5" sqref="B5:G5"/>
    </sheetView>
  </sheetViews>
  <sheetFormatPr defaultColWidth="0" defaultRowHeight="15"/>
  <cols>
    <col min="1" max="1" width="3.5703125" style="1" bestFit="1" customWidth="1"/>
    <col min="2" max="8" width="9.140625" style="1" customWidth="1"/>
    <col min="9" max="9" width="2" style="1" customWidth="1"/>
    <col min="10" max="10" width="7" style="1" bestFit="1" customWidth="1"/>
    <col min="11" max="16" width="9.140625" style="1" customWidth="1"/>
    <col min="17" max="17" width="12.140625" style="1" customWidth="1"/>
    <col min="18" max="19" width="2" style="1" customWidth="1"/>
    <col min="20" max="32" width="9.140625" style="1" hidden="1" customWidth="1"/>
    <col min="33" max="33" width="18.85546875" style="1" hidden="1" customWidth="1"/>
    <col min="34" max="58" width="0" style="1" hidden="1" customWidth="1"/>
    <col min="59" max="16384" width="9.140625" style="1" hidden="1"/>
  </cols>
  <sheetData>
    <row r="1" spans="1:58" ht="31.5" customHeight="1" thickBot="1">
      <c r="B1" s="238" t="s">
        <v>124</v>
      </c>
      <c r="C1" s="239"/>
      <c r="D1" s="250"/>
      <c r="E1" s="251"/>
      <c r="F1" s="251"/>
      <c r="G1" s="251"/>
      <c r="H1" s="251"/>
      <c r="I1" s="251"/>
      <c r="J1" s="251"/>
      <c r="K1" s="251"/>
      <c r="L1" s="252"/>
    </row>
    <row r="2" spans="1:58" ht="25.5" customHeight="1" thickBot="1">
      <c r="B2" s="243" t="s">
        <v>125</v>
      </c>
      <c r="C2" s="244"/>
      <c r="D2" s="253"/>
      <c r="E2" s="254"/>
      <c r="F2" s="254"/>
      <c r="G2" s="254"/>
      <c r="H2" s="254"/>
      <c r="I2" s="254"/>
      <c r="J2" s="254"/>
      <c r="K2" s="254"/>
      <c r="L2" s="255"/>
      <c r="P2" s="248" t="s">
        <v>19</v>
      </c>
      <c r="Q2" s="249"/>
    </row>
    <row r="3" spans="1:58" ht="30.75" thickBot="1">
      <c r="P3" s="10" t="s">
        <v>20</v>
      </c>
      <c r="Q3" s="11" t="s">
        <v>21</v>
      </c>
    </row>
    <row r="4" spans="1:58" ht="60.75" customHeight="1" thickBot="1">
      <c r="A4" s="61">
        <v>1</v>
      </c>
      <c r="B4" s="233" t="s">
        <v>0</v>
      </c>
      <c r="C4" s="233"/>
      <c r="D4" s="233"/>
      <c r="E4" s="233"/>
      <c r="F4" s="233"/>
      <c r="G4" s="233"/>
      <c r="H4" s="234"/>
      <c r="J4" s="62">
        <v>2</v>
      </c>
      <c r="K4" s="235" t="s">
        <v>12</v>
      </c>
      <c r="L4" s="233"/>
      <c r="M4" s="233"/>
      <c r="N4" s="233"/>
      <c r="O4" s="233"/>
      <c r="P4" s="236"/>
      <c r="Q4" s="237"/>
    </row>
    <row r="5" spans="1:58" ht="43.5" customHeight="1" thickBot="1">
      <c r="A5" s="21" t="s">
        <v>70</v>
      </c>
      <c r="B5" s="228" t="s">
        <v>1</v>
      </c>
      <c r="C5" s="228"/>
      <c r="D5" s="228"/>
      <c r="E5" s="228"/>
      <c r="F5" s="228"/>
      <c r="G5" s="229"/>
      <c r="H5" s="65"/>
      <c r="J5" s="18" t="s">
        <v>72</v>
      </c>
      <c r="K5" s="230" t="s">
        <v>13</v>
      </c>
      <c r="L5" s="231"/>
      <c r="M5" s="231"/>
      <c r="N5" s="231"/>
      <c r="O5" s="231"/>
      <c r="P5" s="231"/>
      <c r="Q5" s="232"/>
      <c r="BB5" s="2" t="s">
        <v>55</v>
      </c>
    </row>
    <row r="6" spans="1:58" ht="30.75" customHeight="1" thickBot="1">
      <c r="A6" s="45" t="s">
        <v>71</v>
      </c>
      <c r="B6" s="177" t="s">
        <v>4</v>
      </c>
      <c r="C6" s="177"/>
      <c r="D6" s="177"/>
      <c r="E6" s="177"/>
      <c r="F6" s="177"/>
      <c r="G6" s="177"/>
      <c r="H6" s="204"/>
      <c r="J6" s="18" t="s">
        <v>73</v>
      </c>
      <c r="K6" s="211" t="s">
        <v>14</v>
      </c>
      <c r="L6" s="212"/>
      <c r="M6" s="212"/>
      <c r="N6" s="212"/>
      <c r="O6" s="213"/>
      <c r="P6" s="69"/>
      <c r="Q6" s="70"/>
      <c r="BB6" s="2" t="s">
        <v>56</v>
      </c>
    </row>
    <row r="7" spans="1:58" ht="30" customHeight="1" thickBot="1">
      <c r="A7" s="12"/>
      <c r="B7" s="33" t="s">
        <v>78</v>
      </c>
      <c r="C7" s="200" t="s">
        <v>5</v>
      </c>
      <c r="D7" s="200"/>
      <c r="E7" s="200"/>
      <c r="F7" s="200"/>
      <c r="G7" s="201"/>
      <c r="H7" s="66"/>
      <c r="J7" s="18" t="s">
        <v>74</v>
      </c>
      <c r="K7" s="214" t="s">
        <v>15</v>
      </c>
      <c r="L7" s="215"/>
      <c r="M7" s="215"/>
      <c r="N7" s="215"/>
      <c r="O7" s="216"/>
      <c r="P7" s="71"/>
      <c r="Q7" s="72"/>
    </row>
    <row r="8" spans="1:58" ht="17.25" customHeight="1" thickBot="1">
      <c r="A8" s="12"/>
      <c r="B8" s="33" t="s">
        <v>79</v>
      </c>
      <c r="C8" s="200" t="s">
        <v>6</v>
      </c>
      <c r="D8" s="200"/>
      <c r="E8" s="200"/>
      <c r="F8" s="200"/>
      <c r="G8" s="201"/>
      <c r="H8" s="67"/>
      <c r="J8" s="18" t="s">
        <v>75</v>
      </c>
      <c r="K8" s="211" t="s">
        <v>16</v>
      </c>
      <c r="L8" s="212"/>
      <c r="M8" s="212"/>
      <c r="N8" s="212"/>
      <c r="O8" s="213"/>
      <c r="P8" s="69"/>
      <c r="Q8" s="70"/>
      <c r="BB8" s="3"/>
    </row>
    <row r="9" spans="1:58" ht="46.5" customHeight="1" thickBot="1">
      <c r="A9" s="12"/>
      <c r="B9" s="33" t="s">
        <v>80</v>
      </c>
      <c r="C9" s="200" t="s">
        <v>7</v>
      </c>
      <c r="D9" s="200"/>
      <c r="E9" s="200"/>
      <c r="F9" s="200"/>
      <c r="G9" s="201"/>
      <c r="H9" s="67"/>
      <c r="J9" s="18" t="s">
        <v>76</v>
      </c>
      <c r="K9" s="214" t="s">
        <v>17</v>
      </c>
      <c r="L9" s="215"/>
      <c r="M9" s="215"/>
      <c r="N9" s="215"/>
      <c r="O9" s="216"/>
      <c r="P9" s="71"/>
      <c r="Q9" s="72"/>
      <c r="BB9" s="2" t="s">
        <v>58</v>
      </c>
    </row>
    <row r="10" spans="1:58" ht="33" customHeight="1" thickBot="1">
      <c r="A10" s="12"/>
      <c r="B10" s="33" t="s">
        <v>81</v>
      </c>
      <c r="C10" s="200" t="s">
        <v>8</v>
      </c>
      <c r="D10" s="200"/>
      <c r="E10" s="200"/>
      <c r="F10" s="200"/>
      <c r="G10" s="201"/>
      <c r="H10" s="67"/>
      <c r="J10" s="19" t="s">
        <v>77</v>
      </c>
      <c r="K10" s="211" t="s">
        <v>18</v>
      </c>
      <c r="L10" s="212"/>
      <c r="M10" s="212"/>
      <c r="N10" s="212"/>
      <c r="O10" s="213"/>
      <c r="P10" s="69"/>
      <c r="Q10" s="70"/>
      <c r="BB10" s="2" t="s">
        <v>59</v>
      </c>
    </row>
    <row r="11" spans="1:58" ht="15.75" customHeight="1">
      <c r="A11" s="12"/>
      <c r="B11" s="33" t="s">
        <v>82</v>
      </c>
      <c r="C11" s="200" t="s">
        <v>9</v>
      </c>
      <c r="D11" s="200"/>
      <c r="E11" s="200"/>
      <c r="F11" s="200"/>
      <c r="G11" s="201"/>
      <c r="H11" s="67"/>
      <c r="J11" s="217" t="s">
        <v>128</v>
      </c>
      <c r="K11" s="218"/>
      <c r="L11" s="218"/>
      <c r="M11" s="218"/>
      <c r="N11" s="218"/>
      <c r="O11" s="218"/>
      <c r="P11" s="218"/>
      <c r="Q11" s="219"/>
    </row>
    <row r="12" spans="1:58" ht="27" customHeight="1" thickBot="1">
      <c r="A12" s="13"/>
      <c r="B12" s="64" t="s">
        <v>83</v>
      </c>
      <c r="C12" s="200" t="s">
        <v>10</v>
      </c>
      <c r="D12" s="200"/>
      <c r="E12" s="200"/>
      <c r="F12" s="200"/>
      <c r="G12" s="201"/>
      <c r="H12" s="68"/>
      <c r="J12" s="220"/>
      <c r="K12" s="221"/>
      <c r="L12" s="221"/>
      <c r="M12" s="221"/>
      <c r="N12" s="221"/>
      <c r="O12" s="221"/>
      <c r="P12" s="221"/>
      <c r="Q12" s="222"/>
      <c r="BB12" s="3"/>
    </row>
    <row r="13" spans="1:58" ht="18.75" customHeight="1" thickBot="1">
      <c r="A13" s="14"/>
      <c r="B13" s="23"/>
      <c r="C13" s="226" t="s">
        <v>11</v>
      </c>
      <c r="D13" s="256"/>
      <c r="E13" s="256"/>
      <c r="F13" s="256"/>
      <c r="G13" s="256"/>
      <c r="H13" s="257"/>
      <c r="J13" s="220"/>
      <c r="K13" s="221"/>
      <c r="L13" s="221"/>
      <c r="M13" s="221"/>
      <c r="N13" s="221"/>
      <c r="O13" s="221"/>
      <c r="P13" s="221"/>
      <c r="Q13" s="222"/>
      <c r="BB13" s="2" t="s">
        <v>61</v>
      </c>
      <c r="BD13" s="1" t="s">
        <v>2</v>
      </c>
    </row>
    <row r="14" spans="1:58" ht="18" customHeight="1">
      <c r="A14" s="15"/>
      <c r="B14" s="24" t="s">
        <v>84</v>
      </c>
      <c r="C14" s="226"/>
      <c r="D14" s="256"/>
      <c r="E14" s="256"/>
      <c r="F14" s="256"/>
      <c r="G14" s="256"/>
      <c r="H14" s="258"/>
      <c r="J14" s="220"/>
      <c r="K14" s="221"/>
      <c r="L14" s="221"/>
      <c r="M14" s="221"/>
      <c r="N14" s="221"/>
      <c r="O14" s="221"/>
      <c r="P14" s="221"/>
      <c r="Q14" s="222"/>
      <c r="BB14" s="2" t="s">
        <v>62</v>
      </c>
      <c r="BD14" s="1" t="s">
        <v>3</v>
      </c>
    </row>
    <row r="15" spans="1:58" ht="15.75" thickBot="1">
      <c r="A15" s="17"/>
      <c r="B15" s="39"/>
      <c r="C15" s="227"/>
      <c r="D15" s="259"/>
      <c r="E15" s="259"/>
      <c r="F15" s="259"/>
      <c r="G15" s="259"/>
      <c r="H15" s="260"/>
      <c r="J15" s="223"/>
      <c r="K15" s="224"/>
      <c r="L15" s="224"/>
      <c r="M15" s="224"/>
      <c r="N15" s="224"/>
      <c r="O15" s="224"/>
      <c r="P15" s="224"/>
      <c r="Q15" s="225"/>
    </row>
    <row r="16" spans="1:58" ht="18.75" customHeight="1" thickBot="1">
      <c r="BB16" s="3"/>
      <c r="BD16" s="4" t="s">
        <v>32</v>
      </c>
      <c r="BF16" s="5" t="s">
        <v>37</v>
      </c>
    </row>
    <row r="17" spans="1:58" ht="47.25" customHeight="1" thickBot="1">
      <c r="A17" s="60">
        <v>3</v>
      </c>
      <c r="B17" s="209" t="s">
        <v>22</v>
      </c>
      <c r="C17" s="209"/>
      <c r="D17" s="209"/>
      <c r="E17" s="209"/>
      <c r="F17" s="209"/>
      <c r="G17" s="209"/>
      <c r="H17" s="210"/>
      <c r="J17" s="59" t="s">
        <v>110</v>
      </c>
      <c r="K17" s="209" t="s">
        <v>31</v>
      </c>
      <c r="L17" s="209"/>
      <c r="M17" s="209"/>
      <c r="N17" s="209"/>
      <c r="O17" s="209"/>
      <c r="P17" s="209"/>
      <c r="Q17" s="210"/>
      <c r="BB17" s="2" t="s">
        <v>64</v>
      </c>
      <c r="BD17" s="6" t="s">
        <v>33</v>
      </c>
      <c r="BF17" s="7" t="s">
        <v>38</v>
      </c>
    </row>
    <row r="18" spans="1:58" ht="54" customHeight="1" thickBot="1">
      <c r="A18" s="40" t="s">
        <v>85</v>
      </c>
      <c r="B18" s="203" t="s">
        <v>23</v>
      </c>
      <c r="C18" s="177"/>
      <c r="D18" s="177"/>
      <c r="E18" s="177"/>
      <c r="F18" s="177"/>
      <c r="G18" s="177"/>
      <c r="H18" s="204"/>
      <c r="J18" s="40" t="s">
        <v>95</v>
      </c>
      <c r="K18" s="205" t="s">
        <v>94</v>
      </c>
      <c r="L18" s="206"/>
      <c r="M18" s="206"/>
      <c r="N18" s="206"/>
      <c r="O18" s="206"/>
      <c r="P18" s="207"/>
      <c r="Q18" s="77"/>
      <c r="BB18" s="2" t="s">
        <v>65</v>
      </c>
      <c r="BD18" s="6" t="s">
        <v>34</v>
      </c>
      <c r="BF18" s="7" t="s">
        <v>39</v>
      </c>
    </row>
    <row r="19" spans="1:58" ht="28.5" customHeight="1" thickBot="1">
      <c r="A19" s="34"/>
      <c r="B19" s="22" t="s">
        <v>86</v>
      </c>
      <c r="C19" s="208" t="s">
        <v>24</v>
      </c>
      <c r="D19" s="200"/>
      <c r="E19" s="200"/>
      <c r="F19" s="200"/>
      <c r="G19" s="201"/>
      <c r="H19" s="66"/>
      <c r="J19" s="41"/>
      <c r="K19" s="23"/>
      <c r="L19" s="183" t="s">
        <v>35</v>
      </c>
      <c r="M19" s="256"/>
      <c r="N19" s="256"/>
      <c r="O19" s="256"/>
      <c r="P19" s="256"/>
      <c r="Q19" s="257"/>
      <c r="BD19" s="8"/>
      <c r="BF19" s="9"/>
    </row>
    <row r="20" spans="1:58" ht="15.75" customHeight="1" thickBot="1">
      <c r="A20" s="34"/>
      <c r="B20" s="22" t="s">
        <v>87</v>
      </c>
      <c r="C20" s="200" t="s">
        <v>25</v>
      </c>
      <c r="D20" s="200"/>
      <c r="E20" s="200"/>
      <c r="F20" s="200"/>
      <c r="G20" s="201"/>
      <c r="H20" s="67"/>
      <c r="J20" s="42"/>
      <c r="K20" s="24" t="s">
        <v>117</v>
      </c>
      <c r="L20" s="183"/>
      <c r="M20" s="256"/>
      <c r="N20" s="256"/>
      <c r="O20" s="256"/>
      <c r="P20" s="256"/>
      <c r="Q20" s="258"/>
      <c r="BB20" s="3"/>
    </row>
    <row r="21" spans="1:58" ht="18" customHeight="1" thickBot="1">
      <c r="A21" s="34"/>
      <c r="B21" s="22" t="s">
        <v>88</v>
      </c>
      <c r="C21" s="200" t="s">
        <v>26</v>
      </c>
      <c r="D21" s="200"/>
      <c r="E21" s="200"/>
      <c r="F21" s="200"/>
      <c r="G21" s="201"/>
      <c r="H21" s="67"/>
      <c r="J21" s="53"/>
      <c r="K21" s="25"/>
      <c r="L21" s="184"/>
      <c r="M21" s="259"/>
      <c r="N21" s="259"/>
      <c r="O21" s="259"/>
      <c r="P21" s="259"/>
      <c r="Q21" s="260"/>
      <c r="BB21" s="2" t="s">
        <v>67</v>
      </c>
    </row>
    <row r="22" spans="1:58" ht="39.75" customHeight="1" thickBot="1">
      <c r="A22" s="34"/>
      <c r="B22" s="22" t="s">
        <v>89</v>
      </c>
      <c r="C22" s="200" t="s">
        <v>27</v>
      </c>
      <c r="D22" s="200"/>
      <c r="E22" s="200"/>
      <c r="F22" s="200"/>
      <c r="G22" s="201"/>
      <c r="H22" s="67"/>
      <c r="J22" s="50" t="s">
        <v>96</v>
      </c>
      <c r="K22" s="202" t="s">
        <v>36</v>
      </c>
      <c r="L22" s="173"/>
      <c r="M22" s="173"/>
      <c r="N22" s="173"/>
      <c r="O22" s="173"/>
      <c r="P22" s="174"/>
      <c r="Q22" s="76"/>
      <c r="BB22" s="2" t="s">
        <v>68</v>
      </c>
    </row>
    <row r="23" spans="1:58" ht="15.75" customHeight="1">
      <c r="A23" s="34"/>
      <c r="B23" s="22" t="s">
        <v>90</v>
      </c>
      <c r="C23" s="200" t="s">
        <v>28</v>
      </c>
      <c r="D23" s="200"/>
      <c r="E23" s="200"/>
      <c r="F23" s="200"/>
      <c r="G23" s="201"/>
      <c r="H23" s="67"/>
      <c r="J23" s="41"/>
      <c r="K23" s="23"/>
      <c r="L23" s="183" t="s">
        <v>35</v>
      </c>
      <c r="M23" s="256"/>
      <c r="N23" s="256"/>
      <c r="O23" s="256"/>
      <c r="P23" s="256"/>
      <c r="Q23" s="257"/>
    </row>
    <row r="24" spans="1:58" ht="15.75" customHeight="1" thickBot="1">
      <c r="A24" s="34"/>
      <c r="B24" s="22" t="s">
        <v>91</v>
      </c>
      <c r="C24" s="200" t="s">
        <v>29</v>
      </c>
      <c r="D24" s="200"/>
      <c r="E24" s="200"/>
      <c r="F24" s="200"/>
      <c r="G24" s="201"/>
      <c r="H24" s="67"/>
      <c r="J24" s="42"/>
      <c r="K24" s="24" t="s">
        <v>118</v>
      </c>
      <c r="L24" s="183"/>
      <c r="M24" s="256"/>
      <c r="N24" s="256"/>
      <c r="O24" s="256"/>
      <c r="P24" s="256"/>
      <c r="Q24" s="258"/>
      <c r="BB24" s="3"/>
    </row>
    <row r="25" spans="1:58" ht="15.75">
      <c r="A25" s="34"/>
      <c r="B25" s="22" t="s">
        <v>92</v>
      </c>
      <c r="C25" s="200" t="s">
        <v>69</v>
      </c>
      <c r="D25" s="200"/>
      <c r="E25" s="200"/>
      <c r="F25" s="200"/>
      <c r="G25" s="201"/>
      <c r="H25" s="67"/>
      <c r="J25" s="43"/>
      <c r="K25" s="39"/>
      <c r="L25" s="183"/>
      <c r="M25" s="256"/>
      <c r="N25" s="256"/>
      <c r="O25" s="256"/>
      <c r="P25" s="256"/>
      <c r="Q25" s="258"/>
    </row>
    <row r="26" spans="1:58" ht="15.75" customHeight="1" thickBot="1">
      <c r="A26" s="35"/>
      <c r="B26" s="36" t="s">
        <v>93</v>
      </c>
      <c r="C26" s="186" t="s">
        <v>30</v>
      </c>
      <c r="D26" s="186"/>
      <c r="E26" s="186"/>
      <c r="F26" s="186"/>
      <c r="G26" s="187"/>
      <c r="H26" s="68"/>
      <c r="J26" s="188"/>
      <c r="K26" s="189"/>
      <c r="L26" s="190"/>
      <c r="M26" s="190"/>
      <c r="N26" s="190"/>
      <c r="O26" s="190"/>
      <c r="P26" s="190"/>
      <c r="Q26" s="191"/>
      <c r="V26" s="8"/>
    </row>
    <row r="27" spans="1:58" ht="15.75" thickBot="1"/>
    <row r="28" spans="1:58" ht="48" customHeight="1" thickBot="1">
      <c r="A28" s="58" t="s">
        <v>97</v>
      </c>
      <c r="B28" s="192" t="s">
        <v>40</v>
      </c>
      <c r="C28" s="193"/>
      <c r="D28" s="193"/>
      <c r="E28" s="193"/>
      <c r="F28" s="193"/>
      <c r="G28" s="193"/>
      <c r="H28" s="194"/>
      <c r="J28" s="58" t="s">
        <v>111</v>
      </c>
      <c r="K28" s="195" t="s">
        <v>53</v>
      </c>
      <c r="L28" s="195"/>
      <c r="M28" s="195"/>
      <c r="N28" s="195"/>
      <c r="O28" s="195"/>
      <c r="P28" s="195"/>
      <c r="Q28" s="196"/>
    </row>
    <row r="29" spans="1:58" ht="45" customHeight="1" thickBot="1">
      <c r="A29" s="50" t="s">
        <v>98</v>
      </c>
      <c r="B29" s="197" t="s">
        <v>41</v>
      </c>
      <c r="C29" s="197"/>
      <c r="D29" s="197"/>
      <c r="E29" s="197"/>
      <c r="F29" s="197"/>
      <c r="G29" s="198"/>
      <c r="H29" s="75"/>
      <c r="J29" s="40" t="s">
        <v>112</v>
      </c>
      <c r="K29" s="199" t="s">
        <v>54</v>
      </c>
      <c r="L29" s="154"/>
      <c r="M29" s="154"/>
      <c r="N29" s="154"/>
      <c r="O29" s="154"/>
      <c r="P29" s="155"/>
      <c r="Q29" s="73"/>
    </row>
    <row r="30" spans="1:58" ht="15" customHeight="1">
      <c r="A30" s="175" t="s">
        <v>99</v>
      </c>
      <c r="B30" s="177" t="s">
        <v>42</v>
      </c>
      <c r="C30" s="177"/>
      <c r="D30" s="177"/>
      <c r="E30" s="177"/>
      <c r="F30" s="177"/>
      <c r="G30" s="177"/>
      <c r="H30" s="178"/>
      <c r="J30" s="57"/>
      <c r="K30" s="37"/>
      <c r="L30" s="183" t="s">
        <v>35</v>
      </c>
      <c r="M30" s="256"/>
      <c r="N30" s="256"/>
      <c r="O30" s="256"/>
      <c r="P30" s="256"/>
      <c r="Q30" s="257"/>
    </row>
    <row r="31" spans="1:58" ht="15" customHeight="1">
      <c r="A31" s="176"/>
      <c r="B31" s="179"/>
      <c r="C31" s="179"/>
      <c r="D31" s="179"/>
      <c r="E31" s="179"/>
      <c r="F31" s="179"/>
      <c r="G31" s="179"/>
      <c r="H31" s="180"/>
      <c r="J31" s="54"/>
      <c r="K31" s="16" t="s">
        <v>119</v>
      </c>
      <c r="L31" s="183"/>
      <c r="M31" s="256"/>
      <c r="N31" s="256"/>
      <c r="O31" s="256"/>
      <c r="P31" s="256"/>
      <c r="Q31" s="258"/>
    </row>
    <row r="32" spans="1:58" ht="15" customHeight="1" thickBot="1">
      <c r="A32" s="176"/>
      <c r="B32" s="181"/>
      <c r="C32" s="179"/>
      <c r="D32" s="179"/>
      <c r="E32" s="179"/>
      <c r="F32" s="179"/>
      <c r="G32" s="179"/>
      <c r="H32" s="182"/>
      <c r="J32" s="55"/>
      <c r="K32" s="56"/>
      <c r="L32" s="184"/>
      <c r="M32" s="259"/>
      <c r="N32" s="259"/>
      <c r="O32" s="259"/>
      <c r="P32" s="259"/>
      <c r="Q32" s="260"/>
    </row>
    <row r="33" spans="1:17" ht="27.75" customHeight="1" thickBot="1">
      <c r="A33" s="34"/>
      <c r="B33" s="22" t="s">
        <v>100</v>
      </c>
      <c r="C33" s="185" t="s">
        <v>43</v>
      </c>
      <c r="D33" s="167"/>
      <c r="E33" s="167"/>
      <c r="F33" s="167"/>
      <c r="G33" s="168"/>
      <c r="H33" s="66"/>
      <c r="J33" s="50" t="s">
        <v>113</v>
      </c>
      <c r="K33" s="165" t="s">
        <v>57</v>
      </c>
      <c r="L33" s="165"/>
      <c r="M33" s="165"/>
      <c r="N33" s="165"/>
      <c r="O33" s="165"/>
      <c r="P33" s="166"/>
      <c r="Q33" s="73"/>
    </row>
    <row r="34" spans="1:17" ht="15.75" customHeight="1">
      <c r="A34" s="34"/>
      <c r="B34" s="22" t="s">
        <v>101</v>
      </c>
      <c r="C34" s="167" t="s">
        <v>44</v>
      </c>
      <c r="D34" s="167"/>
      <c r="E34" s="167"/>
      <c r="F34" s="167"/>
      <c r="G34" s="168"/>
      <c r="H34" s="67"/>
      <c r="J34" s="57"/>
      <c r="K34" s="37"/>
      <c r="L34" s="147" t="s">
        <v>35</v>
      </c>
      <c r="M34" s="256"/>
      <c r="N34" s="256"/>
      <c r="O34" s="256"/>
      <c r="P34" s="256"/>
      <c r="Q34" s="257"/>
    </row>
    <row r="35" spans="1:17" ht="15.75" customHeight="1">
      <c r="A35" s="34"/>
      <c r="B35" s="22" t="s">
        <v>102</v>
      </c>
      <c r="C35" s="167" t="s">
        <v>45</v>
      </c>
      <c r="D35" s="167"/>
      <c r="E35" s="167"/>
      <c r="F35" s="167"/>
      <c r="G35" s="168"/>
      <c r="H35" s="67"/>
      <c r="J35" s="54"/>
      <c r="K35" s="16" t="s">
        <v>120</v>
      </c>
      <c r="L35" s="147"/>
      <c r="M35" s="256"/>
      <c r="N35" s="256"/>
      <c r="O35" s="256"/>
      <c r="P35" s="256"/>
      <c r="Q35" s="258"/>
    </row>
    <row r="36" spans="1:17" ht="15.75" customHeight="1" thickBot="1">
      <c r="A36" s="34"/>
      <c r="B36" s="22" t="s">
        <v>103</v>
      </c>
      <c r="C36" s="167" t="s">
        <v>46</v>
      </c>
      <c r="D36" s="167"/>
      <c r="E36" s="167"/>
      <c r="F36" s="167"/>
      <c r="G36" s="168"/>
      <c r="H36" s="67"/>
      <c r="J36" s="54"/>
      <c r="K36" s="38"/>
      <c r="L36" s="148"/>
      <c r="M36" s="261"/>
      <c r="N36" s="261"/>
      <c r="O36" s="261"/>
      <c r="P36" s="261"/>
      <c r="Q36" s="262"/>
    </row>
    <row r="37" spans="1:17" ht="30" customHeight="1" thickBot="1">
      <c r="A37" s="34"/>
      <c r="B37" s="22" t="s">
        <v>104</v>
      </c>
      <c r="C37" s="167" t="s">
        <v>47</v>
      </c>
      <c r="D37" s="167"/>
      <c r="E37" s="167"/>
      <c r="F37" s="167"/>
      <c r="G37" s="168"/>
      <c r="H37" s="67"/>
      <c r="J37" s="40" t="s">
        <v>114</v>
      </c>
      <c r="K37" s="154" t="s">
        <v>60</v>
      </c>
      <c r="L37" s="154"/>
      <c r="M37" s="154"/>
      <c r="N37" s="154"/>
      <c r="O37" s="154"/>
      <c r="P37" s="155"/>
      <c r="Q37" s="73"/>
    </row>
    <row r="38" spans="1:17" ht="15.75" customHeight="1" thickBot="1">
      <c r="A38" s="35"/>
      <c r="B38" s="36" t="s">
        <v>105</v>
      </c>
      <c r="C38" s="169" t="s">
        <v>48</v>
      </c>
      <c r="D38" s="169"/>
      <c r="E38" s="169"/>
      <c r="F38" s="169"/>
      <c r="G38" s="170"/>
      <c r="H38" s="68"/>
      <c r="J38" s="57"/>
      <c r="K38" s="37"/>
      <c r="L38" s="147" t="s">
        <v>35</v>
      </c>
      <c r="M38" s="256"/>
      <c r="N38" s="256"/>
      <c r="O38" s="256"/>
      <c r="P38" s="256"/>
      <c r="Q38" s="257"/>
    </row>
    <row r="39" spans="1:17" ht="60.75" customHeight="1">
      <c r="A39" s="47" t="s">
        <v>106</v>
      </c>
      <c r="B39" s="173" t="s">
        <v>49</v>
      </c>
      <c r="C39" s="173"/>
      <c r="D39" s="173"/>
      <c r="E39" s="173"/>
      <c r="F39" s="173"/>
      <c r="G39" s="174"/>
      <c r="H39" s="74"/>
      <c r="J39" s="54"/>
      <c r="K39" s="16" t="s">
        <v>121</v>
      </c>
      <c r="L39" s="147"/>
      <c r="M39" s="256"/>
      <c r="N39" s="256"/>
      <c r="O39" s="256"/>
      <c r="P39" s="256"/>
      <c r="Q39" s="258"/>
    </row>
    <row r="40" spans="1:17" ht="30.75" customHeight="1" thickBot="1">
      <c r="A40" s="20" t="s">
        <v>107</v>
      </c>
      <c r="B40" s="163" t="s">
        <v>50</v>
      </c>
      <c r="C40" s="163"/>
      <c r="D40" s="163"/>
      <c r="E40" s="163"/>
      <c r="F40" s="163"/>
      <c r="G40" s="164"/>
      <c r="H40" s="67"/>
      <c r="J40" s="55"/>
      <c r="K40" s="56"/>
      <c r="L40" s="156"/>
      <c r="M40" s="259"/>
      <c r="N40" s="259"/>
      <c r="O40" s="259"/>
      <c r="P40" s="259"/>
      <c r="Q40" s="260"/>
    </row>
    <row r="41" spans="1:17" ht="45.75" customHeight="1" thickBot="1">
      <c r="A41" s="20" t="s">
        <v>108</v>
      </c>
      <c r="B41" s="163" t="s">
        <v>51</v>
      </c>
      <c r="C41" s="163"/>
      <c r="D41" s="163"/>
      <c r="E41" s="163"/>
      <c r="F41" s="163"/>
      <c r="G41" s="164"/>
      <c r="H41" s="67"/>
      <c r="J41" s="50" t="s">
        <v>115</v>
      </c>
      <c r="K41" s="165" t="s">
        <v>63</v>
      </c>
      <c r="L41" s="165"/>
      <c r="M41" s="165"/>
      <c r="N41" s="165"/>
      <c r="O41" s="165"/>
      <c r="P41" s="166"/>
      <c r="Q41" s="73"/>
    </row>
    <row r="42" spans="1:17" ht="48.75" customHeight="1" thickBot="1">
      <c r="A42" s="46" t="s">
        <v>109</v>
      </c>
      <c r="B42" s="145" t="s">
        <v>52</v>
      </c>
      <c r="C42" s="145"/>
      <c r="D42" s="145"/>
      <c r="E42" s="145"/>
      <c r="F42" s="145"/>
      <c r="G42" s="146"/>
      <c r="H42" s="68"/>
      <c r="J42" s="57"/>
      <c r="K42" s="16"/>
      <c r="L42" s="147" t="s">
        <v>35</v>
      </c>
      <c r="M42" s="256"/>
      <c r="N42" s="256"/>
      <c r="O42" s="256"/>
      <c r="P42" s="256"/>
      <c r="Q42" s="257"/>
    </row>
    <row r="43" spans="1:17">
      <c r="J43" s="54"/>
      <c r="K43" s="16" t="s">
        <v>122</v>
      </c>
      <c r="L43" s="147"/>
      <c r="M43" s="256"/>
      <c r="N43" s="256"/>
      <c r="O43" s="256"/>
      <c r="P43" s="256"/>
      <c r="Q43" s="258"/>
    </row>
    <row r="44" spans="1:17" ht="15.75" thickBot="1">
      <c r="J44" s="54"/>
      <c r="K44" s="38"/>
      <c r="L44" s="148"/>
      <c r="M44" s="261"/>
      <c r="N44" s="261"/>
      <c r="O44" s="261"/>
      <c r="P44" s="261"/>
      <c r="Q44" s="262"/>
    </row>
    <row r="45" spans="1:17" ht="33" customHeight="1" thickBot="1">
      <c r="J45" s="40" t="s">
        <v>116</v>
      </c>
      <c r="K45" s="154" t="s">
        <v>66</v>
      </c>
      <c r="L45" s="154"/>
      <c r="M45" s="154"/>
      <c r="N45" s="154"/>
      <c r="O45" s="154"/>
      <c r="P45" s="155"/>
      <c r="Q45" s="73"/>
    </row>
    <row r="46" spans="1:17">
      <c r="J46" s="57"/>
      <c r="K46" s="37"/>
      <c r="L46" s="147" t="s">
        <v>35</v>
      </c>
      <c r="M46" s="256"/>
      <c r="N46" s="256"/>
      <c r="O46" s="256"/>
      <c r="P46" s="256"/>
      <c r="Q46" s="257"/>
    </row>
    <row r="47" spans="1:17">
      <c r="J47" s="54"/>
      <c r="K47" s="16" t="s">
        <v>123</v>
      </c>
      <c r="L47" s="147"/>
      <c r="M47" s="256"/>
      <c r="N47" s="256"/>
      <c r="O47" s="256"/>
      <c r="P47" s="256"/>
      <c r="Q47" s="258"/>
    </row>
    <row r="48" spans="1:17" ht="15.75" thickBot="1">
      <c r="J48" s="55"/>
      <c r="K48" s="56"/>
      <c r="L48" s="156"/>
      <c r="M48" s="259"/>
      <c r="N48" s="259"/>
      <c r="O48" s="259"/>
      <c r="P48" s="259"/>
      <c r="Q48" s="260"/>
    </row>
  </sheetData>
  <sheetProtection password="CE28" sheet="1" objects="1" scenarios="1"/>
  <mergeCells count="72">
    <mergeCell ref="C38:G38"/>
    <mergeCell ref="C11:G11"/>
    <mergeCell ref="C12:G12"/>
    <mergeCell ref="D13:H15"/>
    <mergeCell ref="C13:C15"/>
    <mergeCell ref="B17:H17"/>
    <mergeCell ref="B18:H18"/>
    <mergeCell ref="C19:G19"/>
    <mergeCell ref="C20:G20"/>
    <mergeCell ref="C21:G21"/>
    <mergeCell ref="C37:G37"/>
    <mergeCell ref="C24:G24"/>
    <mergeCell ref="K8:O8"/>
    <mergeCell ref="K9:O9"/>
    <mergeCell ref="C22:G22"/>
    <mergeCell ref="C23:G23"/>
    <mergeCell ref="K10:O10"/>
    <mergeCell ref="J11:Q15"/>
    <mergeCell ref="L46:L48"/>
    <mergeCell ref="K17:Q17"/>
    <mergeCell ref="K18:P18"/>
    <mergeCell ref="M19:Q21"/>
    <mergeCell ref="L42:L44"/>
    <mergeCell ref="L38:L40"/>
    <mergeCell ref="L34:L36"/>
    <mergeCell ref="L30:L32"/>
    <mergeCell ref="L19:L21"/>
    <mergeCell ref="K22:P22"/>
    <mergeCell ref="M23:Q25"/>
    <mergeCell ref="M46:Q48"/>
    <mergeCell ref="K41:P41"/>
    <mergeCell ref="K45:P45"/>
    <mergeCell ref="J26:Q26"/>
    <mergeCell ref="L23:L25"/>
    <mergeCell ref="B5:G5"/>
    <mergeCell ref="C7:G7"/>
    <mergeCell ref="C8:G8"/>
    <mergeCell ref="C9:G9"/>
    <mergeCell ref="C10:G10"/>
    <mergeCell ref="B6:H6"/>
    <mergeCell ref="B42:G42"/>
    <mergeCell ref="K28:Q28"/>
    <mergeCell ref="K29:P29"/>
    <mergeCell ref="K33:P33"/>
    <mergeCell ref="K37:P37"/>
    <mergeCell ref="M30:Q32"/>
    <mergeCell ref="M34:Q36"/>
    <mergeCell ref="M38:Q40"/>
    <mergeCell ref="M42:Q44"/>
    <mergeCell ref="B39:G39"/>
    <mergeCell ref="B40:G40"/>
    <mergeCell ref="B41:G41"/>
    <mergeCell ref="C33:G33"/>
    <mergeCell ref="C34:G34"/>
    <mergeCell ref="C35:G35"/>
    <mergeCell ref="C36:G36"/>
    <mergeCell ref="A30:A32"/>
    <mergeCell ref="B1:C1"/>
    <mergeCell ref="D1:L1"/>
    <mergeCell ref="B2:C2"/>
    <mergeCell ref="D2:L2"/>
    <mergeCell ref="C25:G25"/>
    <mergeCell ref="C26:G26"/>
    <mergeCell ref="B28:H28"/>
    <mergeCell ref="B29:G29"/>
    <mergeCell ref="B30:H32"/>
    <mergeCell ref="B4:H4"/>
    <mergeCell ref="K4:Q4"/>
    <mergeCell ref="P2:Q2"/>
    <mergeCell ref="K5:Q5"/>
    <mergeCell ref="K6:O6"/>
    <mergeCell ref="K7:O7"/>
  </mergeCells>
  <dataValidations count="8">
    <dataValidation type="list" allowBlank="1" showInputMessage="1" showErrorMessage="1" sqref="H5 H7:H12 H19:H26 H29 H33:H42">
      <formula1>да</formula1>
    </dataValidation>
    <dataValidation type="list" allowBlank="1" showInputMessage="1" showErrorMessage="1" sqref="Q18">
      <formula1>ind</formula1>
    </dataValidation>
    <dataValidation type="list" allowBlank="1" showInputMessage="1" showErrorMessage="1" sqref="Q22">
      <formula1>indovz</formula1>
    </dataValidation>
    <dataValidation type="list" allowBlank="1" showInputMessage="1" showErrorMessage="1" sqref="Q29">
      <formula1>us</formula1>
    </dataValidation>
    <dataValidation type="list" allowBlank="1" showInputMessage="1" showErrorMessage="1" sqref="Q33">
      <formula1>ef</formula1>
    </dataValidation>
    <dataValidation type="list" allowBlank="1" showInputMessage="1" showErrorMessage="1" sqref="Q37">
      <formula1>po</formula1>
    </dataValidation>
    <dataValidation type="list" allowBlank="1" showInputMessage="1" showErrorMessage="1" sqref="Q41">
      <formula1>ush</formula1>
    </dataValidation>
    <dataValidation type="list" allowBlank="1" showInputMessage="1" showErrorMessage="1" sqref="Q45">
      <formula1>ko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L72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28" sqref="C28"/>
    </sheetView>
  </sheetViews>
  <sheetFormatPr defaultRowHeight="15"/>
  <cols>
    <col min="2" max="2" width="26.7109375" customWidth="1"/>
    <col min="3" max="3" width="21.42578125" customWidth="1"/>
  </cols>
  <sheetData>
    <row r="1" spans="1:64">
      <c r="B1" s="316" t="s">
        <v>129</v>
      </c>
      <c r="C1" s="264" t="s">
        <v>130</v>
      </c>
      <c r="D1" s="263">
        <v>1</v>
      </c>
      <c r="E1" s="267"/>
      <c r="F1" s="267"/>
      <c r="G1" s="267"/>
      <c r="H1" s="267"/>
      <c r="I1" s="267"/>
      <c r="J1" s="267"/>
      <c r="K1" s="268"/>
      <c r="L1" s="266">
        <v>2</v>
      </c>
      <c r="M1" s="267"/>
      <c r="N1" s="267"/>
      <c r="O1" s="267"/>
      <c r="P1" s="267"/>
      <c r="Q1" s="267"/>
      <c r="R1" s="267"/>
      <c r="S1" s="267"/>
      <c r="T1" s="267"/>
      <c r="U1" s="264"/>
      <c r="V1" s="263">
        <v>3</v>
      </c>
      <c r="W1" s="267"/>
      <c r="X1" s="267"/>
      <c r="Y1" s="267"/>
      <c r="Z1" s="267"/>
      <c r="AA1" s="267"/>
      <c r="AB1" s="267"/>
      <c r="AC1" s="268"/>
      <c r="AD1" s="266">
        <v>4</v>
      </c>
      <c r="AE1" s="267"/>
      <c r="AF1" s="267"/>
      <c r="AG1" s="264"/>
      <c r="AH1" s="263">
        <v>5</v>
      </c>
      <c r="AI1" s="267"/>
      <c r="AJ1" s="267"/>
      <c r="AK1" s="267"/>
      <c r="AL1" s="267"/>
      <c r="AM1" s="267"/>
      <c r="AN1" s="267"/>
      <c r="AO1" s="267"/>
      <c r="AP1" s="267"/>
      <c r="AQ1" s="267"/>
      <c r="AR1" s="268"/>
      <c r="AS1" s="266">
        <v>6</v>
      </c>
      <c r="AT1" s="267"/>
      <c r="AU1" s="267"/>
      <c r="AV1" s="267"/>
      <c r="AW1" s="267"/>
      <c r="AX1" s="267"/>
      <c r="AY1" s="267"/>
      <c r="AZ1" s="267"/>
      <c r="BA1" s="267"/>
      <c r="BB1" s="268"/>
    </row>
    <row r="2" spans="1:64" ht="15.75" thickBot="1">
      <c r="B2" s="317"/>
      <c r="C2" s="265"/>
      <c r="D2" s="84" t="s">
        <v>70</v>
      </c>
      <c r="E2" s="85" t="s">
        <v>78</v>
      </c>
      <c r="F2" s="85" t="s">
        <v>79</v>
      </c>
      <c r="G2" s="85" t="s">
        <v>80</v>
      </c>
      <c r="H2" s="85" t="s">
        <v>81</v>
      </c>
      <c r="I2" s="85" t="s">
        <v>82</v>
      </c>
      <c r="J2" s="85" t="s">
        <v>83</v>
      </c>
      <c r="K2" s="86" t="s">
        <v>84</v>
      </c>
      <c r="L2" s="87" t="s">
        <v>131</v>
      </c>
      <c r="M2" s="85" t="s">
        <v>132</v>
      </c>
      <c r="N2" s="85" t="s">
        <v>133</v>
      </c>
      <c r="O2" s="85" t="s">
        <v>134</v>
      </c>
      <c r="P2" s="85" t="s">
        <v>135</v>
      </c>
      <c r="Q2" s="85" t="s">
        <v>136</v>
      </c>
      <c r="R2" s="85" t="s">
        <v>137</v>
      </c>
      <c r="S2" s="85" t="s">
        <v>138</v>
      </c>
      <c r="T2" s="85" t="s">
        <v>139</v>
      </c>
      <c r="U2" s="88" t="s">
        <v>140</v>
      </c>
      <c r="V2" s="84" t="s">
        <v>86</v>
      </c>
      <c r="W2" s="85" t="s">
        <v>87</v>
      </c>
      <c r="X2" s="85" t="s">
        <v>88</v>
      </c>
      <c r="Y2" s="85" t="s">
        <v>89</v>
      </c>
      <c r="Z2" s="85" t="s">
        <v>90</v>
      </c>
      <c r="AA2" s="85" t="s">
        <v>91</v>
      </c>
      <c r="AB2" s="85" t="s">
        <v>92</v>
      </c>
      <c r="AC2" s="86" t="s">
        <v>93</v>
      </c>
      <c r="AD2" s="87" t="s">
        <v>95</v>
      </c>
      <c r="AE2" s="85" t="s">
        <v>117</v>
      </c>
      <c r="AF2" s="85" t="s">
        <v>96</v>
      </c>
      <c r="AG2" s="88" t="s">
        <v>118</v>
      </c>
      <c r="AH2" s="84" t="s">
        <v>98</v>
      </c>
      <c r="AI2" s="85" t="s">
        <v>100</v>
      </c>
      <c r="AJ2" s="85" t="s">
        <v>101</v>
      </c>
      <c r="AK2" s="85" t="s">
        <v>102</v>
      </c>
      <c r="AL2" s="85" t="s">
        <v>103</v>
      </c>
      <c r="AM2" s="85" t="s">
        <v>104</v>
      </c>
      <c r="AN2" s="85" t="s">
        <v>105</v>
      </c>
      <c r="AO2" s="85" t="s">
        <v>106</v>
      </c>
      <c r="AP2" s="85" t="s">
        <v>107</v>
      </c>
      <c r="AQ2" s="85" t="s">
        <v>108</v>
      </c>
      <c r="AR2" s="86" t="s">
        <v>109</v>
      </c>
      <c r="AS2" s="87" t="s">
        <v>112</v>
      </c>
      <c r="AT2" s="85" t="s">
        <v>119</v>
      </c>
      <c r="AU2" s="85" t="s">
        <v>113</v>
      </c>
      <c r="AV2" s="85" t="s">
        <v>120</v>
      </c>
      <c r="AW2" s="85" t="s">
        <v>114</v>
      </c>
      <c r="AX2" s="85" t="s">
        <v>121</v>
      </c>
      <c r="AY2" s="85" t="s">
        <v>115</v>
      </c>
      <c r="AZ2" s="85" t="s">
        <v>122</v>
      </c>
      <c r="BA2" s="85" t="s">
        <v>116</v>
      </c>
      <c r="BB2" s="86" t="s">
        <v>123</v>
      </c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64" ht="15.75" thickBot="1">
      <c r="B3" s="79"/>
      <c r="C3" s="80"/>
      <c r="D3" s="79"/>
      <c r="E3" s="81"/>
      <c r="F3" s="81"/>
      <c r="G3" s="81"/>
      <c r="H3" s="81"/>
      <c r="I3" s="81"/>
      <c r="J3" s="81"/>
      <c r="K3" s="82"/>
      <c r="L3" s="83">
        <f>SUM(L5:L168)</f>
        <v>607</v>
      </c>
      <c r="M3" s="81">
        <f>SUM(M5:M168)</f>
        <v>154</v>
      </c>
      <c r="N3" s="81">
        <f>SUM(N5:N168)</f>
        <v>0</v>
      </c>
      <c r="O3" s="81">
        <f>SUM(O5:O168)</f>
        <v>0</v>
      </c>
      <c r="P3" s="81">
        <f>SUM(P5:P168)</f>
        <v>0</v>
      </c>
      <c r="Q3" s="81">
        <f>SUM(Q5:Q168)</f>
        <v>0</v>
      </c>
      <c r="R3" s="81">
        <f>SUM(R5:R168)</f>
        <v>0</v>
      </c>
      <c r="S3" s="81">
        <f>SUM(S5:S168)</f>
        <v>0</v>
      </c>
      <c r="T3" s="81">
        <f>SUM(T5:T168)</f>
        <v>0</v>
      </c>
      <c r="U3" s="80">
        <f>SUM(U5:U168)</f>
        <v>0</v>
      </c>
      <c r="V3" s="79"/>
      <c r="W3" s="81"/>
      <c r="X3" s="81"/>
      <c r="Y3" s="81"/>
      <c r="Z3" s="81"/>
      <c r="AA3" s="81"/>
      <c r="AB3" s="81"/>
      <c r="AC3" s="82"/>
      <c r="AD3" s="83"/>
      <c r="AE3" s="81"/>
      <c r="AF3" s="81"/>
      <c r="AG3" s="80"/>
      <c r="AH3" s="79"/>
      <c r="AI3" s="81"/>
      <c r="AJ3" s="81"/>
      <c r="AK3" s="81"/>
      <c r="AL3" s="81"/>
      <c r="AM3" s="81"/>
      <c r="AN3" s="81"/>
      <c r="AO3" s="81"/>
      <c r="AP3" s="81"/>
      <c r="AQ3" s="81"/>
      <c r="AR3" s="82"/>
      <c r="AS3" s="83"/>
      <c r="AT3" s="81"/>
      <c r="AU3" s="81"/>
      <c r="AV3" s="81"/>
      <c r="AW3" s="81"/>
      <c r="AX3" s="81"/>
      <c r="AY3" s="81"/>
      <c r="AZ3" s="81"/>
      <c r="BA3" s="81"/>
      <c r="BB3" s="82"/>
    </row>
    <row r="4" spans="1:64" s="89" customFormat="1" ht="15.75" thickBot="1">
      <c r="B4" s="90">
        <v>1</v>
      </c>
      <c r="C4" s="91">
        <v>2</v>
      </c>
      <c r="D4" s="90">
        <v>3</v>
      </c>
      <c r="E4" s="91">
        <v>4</v>
      </c>
      <c r="F4" s="90">
        <v>5</v>
      </c>
      <c r="G4" s="91">
        <v>6</v>
      </c>
      <c r="H4" s="90">
        <v>7</v>
      </c>
      <c r="I4" s="91">
        <v>8</v>
      </c>
      <c r="J4" s="90">
        <v>9</v>
      </c>
      <c r="K4" s="91">
        <v>10</v>
      </c>
      <c r="L4" s="90">
        <v>11</v>
      </c>
      <c r="M4" s="91">
        <v>12</v>
      </c>
      <c r="N4" s="90">
        <v>13</v>
      </c>
      <c r="O4" s="91">
        <v>14</v>
      </c>
      <c r="P4" s="90">
        <v>15</v>
      </c>
      <c r="Q4" s="91">
        <v>16</v>
      </c>
      <c r="R4" s="90">
        <v>17</v>
      </c>
      <c r="S4" s="91">
        <v>18</v>
      </c>
      <c r="T4" s="90">
        <v>19</v>
      </c>
      <c r="U4" s="91">
        <v>20</v>
      </c>
      <c r="V4" s="90">
        <v>21</v>
      </c>
      <c r="W4" s="91">
        <v>22</v>
      </c>
      <c r="X4" s="90">
        <v>23</v>
      </c>
      <c r="Y4" s="91">
        <v>24</v>
      </c>
      <c r="Z4" s="90">
        <v>25</v>
      </c>
      <c r="AA4" s="91">
        <v>26</v>
      </c>
      <c r="AB4" s="90">
        <v>27</v>
      </c>
      <c r="AC4" s="91">
        <v>28</v>
      </c>
      <c r="AD4" s="90">
        <v>29</v>
      </c>
      <c r="AE4" s="91">
        <v>30</v>
      </c>
      <c r="AF4" s="90">
        <v>31</v>
      </c>
      <c r="AG4" s="91">
        <v>32</v>
      </c>
      <c r="AH4" s="90">
        <v>33</v>
      </c>
      <c r="AI4" s="91">
        <v>34</v>
      </c>
      <c r="AJ4" s="90">
        <v>35</v>
      </c>
      <c r="AK4" s="91">
        <v>36</v>
      </c>
      <c r="AL4" s="90">
        <v>37</v>
      </c>
      <c r="AM4" s="91">
        <v>38</v>
      </c>
      <c r="AN4" s="90">
        <v>39</v>
      </c>
      <c r="AO4" s="91">
        <v>40</v>
      </c>
      <c r="AP4" s="90">
        <v>41</v>
      </c>
      <c r="AQ4" s="91">
        <v>42</v>
      </c>
      <c r="AR4" s="90">
        <v>43</v>
      </c>
      <c r="AS4" s="91">
        <v>44</v>
      </c>
      <c r="AT4" s="90">
        <v>45</v>
      </c>
      <c r="AU4" s="91">
        <v>46</v>
      </c>
      <c r="AV4" s="90">
        <v>47</v>
      </c>
      <c r="AW4" s="91">
        <v>48</v>
      </c>
      <c r="AX4" s="90">
        <v>49</v>
      </c>
      <c r="AY4" s="91">
        <v>50</v>
      </c>
      <c r="AZ4" s="90">
        <v>51</v>
      </c>
      <c r="BA4" s="91">
        <v>52</v>
      </c>
      <c r="BB4" s="90">
        <v>53</v>
      </c>
    </row>
    <row r="5" spans="1:64" ht="60">
      <c r="A5" s="104"/>
      <c r="B5" s="318" t="s">
        <v>158</v>
      </c>
      <c r="C5" s="318" t="s">
        <v>159</v>
      </c>
      <c r="D5" t="s">
        <v>2</v>
      </c>
      <c r="E5" t="s">
        <v>2</v>
      </c>
      <c r="F5" t="s">
        <v>2</v>
      </c>
      <c r="G5" t="s">
        <v>2</v>
      </c>
      <c r="H5" t="s">
        <v>2</v>
      </c>
      <c r="I5" t="s">
        <v>2</v>
      </c>
      <c r="J5" t="s">
        <v>3</v>
      </c>
      <c r="L5">
        <v>48</v>
      </c>
      <c r="M5">
        <v>24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 t="s">
        <v>3</v>
      </c>
      <c r="W5" t="s">
        <v>3</v>
      </c>
      <c r="X5" t="s">
        <v>3</v>
      </c>
      <c r="Y5" t="s">
        <v>3</v>
      </c>
      <c r="Z5" t="s">
        <v>3</v>
      </c>
      <c r="AA5" t="s">
        <v>3</v>
      </c>
      <c r="AB5" t="s">
        <v>3</v>
      </c>
      <c r="AC5" t="s">
        <v>3</v>
      </c>
      <c r="AE5" t="s">
        <v>150</v>
      </c>
      <c r="AH5" t="s">
        <v>2</v>
      </c>
      <c r="AI5" t="s">
        <v>2</v>
      </c>
      <c r="AO5" t="s">
        <v>2</v>
      </c>
      <c r="AQ5" t="s">
        <v>2</v>
      </c>
      <c r="AR5" t="s">
        <v>3</v>
      </c>
      <c r="AT5" t="s">
        <v>154</v>
      </c>
      <c r="AV5" t="s">
        <v>160</v>
      </c>
      <c r="AX5" t="s">
        <v>161</v>
      </c>
      <c r="AZ5" t="s">
        <v>153</v>
      </c>
      <c r="BA5" s="104" t="s">
        <v>68</v>
      </c>
    </row>
    <row r="6" spans="1:64" ht="39" customHeight="1">
      <c r="A6" s="104"/>
      <c r="B6" s="318" t="s">
        <v>158</v>
      </c>
      <c r="C6" s="318" t="s">
        <v>162</v>
      </c>
      <c r="D6" t="s">
        <v>2</v>
      </c>
      <c r="E6" t="s">
        <v>2</v>
      </c>
      <c r="F6" t="s">
        <v>2</v>
      </c>
      <c r="G6" t="s">
        <v>2</v>
      </c>
      <c r="H6" t="s">
        <v>2</v>
      </c>
      <c r="I6" t="s">
        <v>2</v>
      </c>
      <c r="J6" t="s">
        <v>2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 t="s">
        <v>2</v>
      </c>
      <c r="W6" t="s">
        <v>2</v>
      </c>
      <c r="X6" t="s">
        <v>2</v>
      </c>
      <c r="Y6" t="s">
        <v>3</v>
      </c>
      <c r="Z6" t="s">
        <v>3</v>
      </c>
      <c r="AA6" t="s">
        <v>2</v>
      </c>
      <c r="AB6" t="s">
        <v>3</v>
      </c>
      <c r="AC6" t="s">
        <v>2</v>
      </c>
      <c r="AI6" t="s">
        <v>2</v>
      </c>
      <c r="AJ6" t="s">
        <v>3</v>
      </c>
      <c r="AK6" t="s">
        <v>3</v>
      </c>
      <c r="AL6" t="s">
        <v>3</v>
      </c>
      <c r="AM6" t="s">
        <v>3</v>
      </c>
      <c r="AN6" t="s">
        <v>3</v>
      </c>
      <c r="AO6" t="s">
        <v>2</v>
      </c>
      <c r="AP6" t="s">
        <v>2</v>
      </c>
      <c r="AQ6" t="s">
        <v>2</v>
      </c>
      <c r="AR6" t="s">
        <v>3</v>
      </c>
      <c r="AS6" t="s">
        <v>55</v>
      </c>
      <c r="AT6" t="s">
        <v>163</v>
      </c>
      <c r="AU6" t="s">
        <v>59</v>
      </c>
      <c r="AV6" t="s">
        <v>164</v>
      </c>
      <c r="AW6" t="s">
        <v>62</v>
      </c>
      <c r="AX6" t="s">
        <v>165</v>
      </c>
      <c r="AY6" t="s">
        <v>64</v>
      </c>
      <c r="AZ6" t="s">
        <v>166</v>
      </c>
      <c r="BA6" t="s">
        <v>67</v>
      </c>
    </row>
    <row r="7" spans="1:64" ht="60">
      <c r="A7" s="104"/>
      <c r="B7" s="318" t="s">
        <v>158</v>
      </c>
      <c r="C7" s="318" t="s">
        <v>167</v>
      </c>
      <c r="D7" t="s">
        <v>2</v>
      </c>
      <c r="E7" t="s">
        <v>2</v>
      </c>
      <c r="F7" t="s">
        <v>3</v>
      </c>
      <c r="I7" t="s">
        <v>2</v>
      </c>
      <c r="L7">
        <v>18</v>
      </c>
      <c r="M7">
        <v>10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AD7" t="s">
        <v>32</v>
      </c>
      <c r="AI7" t="s">
        <v>2</v>
      </c>
      <c r="AS7" t="s">
        <v>56</v>
      </c>
      <c r="AU7" t="s">
        <v>58</v>
      </c>
      <c r="AW7" t="s">
        <v>61</v>
      </c>
      <c r="AY7" t="s">
        <v>64</v>
      </c>
      <c r="BA7" t="s">
        <v>67</v>
      </c>
    </row>
    <row r="8" spans="1:64" ht="30">
      <c r="A8" s="104"/>
      <c r="B8" s="318" t="s">
        <v>158</v>
      </c>
      <c r="C8" s="318" t="s">
        <v>168</v>
      </c>
      <c r="D8" t="s">
        <v>2</v>
      </c>
      <c r="E8" t="s">
        <v>2</v>
      </c>
      <c r="F8" t="s">
        <v>2</v>
      </c>
      <c r="G8" t="s">
        <v>2</v>
      </c>
      <c r="H8" t="s">
        <v>2</v>
      </c>
      <c r="L8">
        <v>3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 t="s">
        <v>3</v>
      </c>
      <c r="W8" t="s">
        <v>3</v>
      </c>
      <c r="X8" t="s">
        <v>3</v>
      </c>
      <c r="Y8" t="s">
        <v>3</v>
      </c>
      <c r="Z8" t="s">
        <v>3</v>
      </c>
      <c r="AA8" t="s">
        <v>3</v>
      </c>
      <c r="AB8" t="s">
        <v>3</v>
      </c>
      <c r="AC8" t="s">
        <v>3</v>
      </c>
      <c r="AE8" t="s">
        <v>169</v>
      </c>
      <c r="AH8" t="s">
        <v>2</v>
      </c>
      <c r="AI8" t="s">
        <v>2</v>
      </c>
      <c r="AQ8" t="s">
        <v>2</v>
      </c>
      <c r="AT8" t="s">
        <v>170</v>
      </c>
      <c r="AV8" t="s">
        <v>143</v>
      </c>
      <c r="AX8" t="s">
        <v>171</v>
      </c>
      <c r="AY8" t="s">
        <v>64</v>
      </c>
      <c r="AZ8" t="s">
        <v>172</v>
      </c>
      <c r="BB8" t="s">
        <v>173</v>
      </c>
    </row>
    <row r="9" spans="1:64" ht="45">
      <c r="A9" s="104"/>
      <c r="B9" s="318" t="s">
        <v>158</v>
      </c>
      <c r="C9" s="318" t="s">
        <v>174</v>
      </c>
      <c r="D9" t="s">
        <v>146</v>
      </c>
      <c r="E9" t="s">
        <v>146</v>
      </c>
      <c r="F9" t="s">
        <v>146</v>
      </c>
      <c r="H9" t="s">
        <v>146</v>
      </c>
      <c r="I9" t="s">
        <v>146</v>
      </c>
      <c r="J9" t="s">
        <v>146</v>
      </c>
      <c r="K9" t="s">
        <v>175</v>
      </c>
      <c r="L9">
        <v>115</v>
      </c>
      <c r="M9">
        <v>15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AD9" t="s">
        <v>34</v>
      </c>
      <c r="AH9" t="s">
        <v>2</v>
      </c>
      <c r="AI9" t="s">
        <v>2</v>
      </c>
      <c r="AO9" t="s">
        <v>2</v>
      </c>
      <c r="AQ9" t="s">
        <v>2</v>
      </c>
      <c r="AS9" t="s">
        <v>55</v>
      </c>
      <c r="AT9" t="s">
        <v>145</v>
      </c>
      <c r="AV9" t="s">
        <v>147</v>
      </c>
      <c r="AW9" t="s">
        <v>62</v>
      </c>
      <c r="AY9" t="s">
        <v>64</v>
      </c>
      <c r="BA9" t="s">
        <v>67</v>
      </c>
    </row>
    <row r="10" spans="1:64" ht="30">
      <c r="A10" s="104"/>
      <c r="B10" s="318" t="s">
        <v>158</v>
      </c>
      <c r="C10" s="318" t="s">
        <v>176</v>
      </c>
      <c r="D10" t="s">
        <v>146</v>
      </c>
      <c r="E10" t="s">
        <v>2</v>
      </c>
      <c r="F10" t="s">
        <v>2</v>
      </c>
      <c r="G10" t="s">
        <v>3</v>
      </c>
      <c r="H10" t="s">
        <v>2</v>
      </c>
      <c r="I10" t="s">
        <v>2</v>
      </c>
      <c r="L10">
        <v>213</v>
      </c>
      <c r="M10">
        <v>37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 t="s">
        <v>3</v>
      </c>
      <c r="W10" t="s">
        <v>3</v>
      </c>
      <c r="Y10" t="s">
        <v>3</v>
      </c>
      <c r="Z10" t="s">
        <v>3</v>
      </c>
      <c r="AA10" t="s">
        <v>3</v>
      </c>
      <c r="AB10" t="s">
        <v>3</v>
      </c>
      <c r="AC10" t="s">
        <v>3</v>
      </c>
      <c r="AD10" t="s">
        <v>32</v>
      </c>
      <c r="AH10" t="s">
        <v>2</v>
      </c>
      <c r="AI10" t="s">
        <v>2</v>
      </c>
      <c r="AO10" t="s">
        <v>2</v>
      </c>
      <c r="AR10" t="s">
        <v>2</v>
      </c>
      <c r="AS10" t="s">
        <v>55</v>
      </c>
      <c r="AU10" t="s">
        <v>59</v>
      </c>
      <c r="AW10" t="s">
        <v>62</v>
      </c>
      <c r="AY10" t="s">
        <v>64</v>
      </c>
      <c r="BA10" t="s">
        <v>67</v>
      </c>
    </row>
    <row r="11" spans="1:64" ht="30">
      <c r="A11" s="104"/>
      <c r="B11" s="318" t="s">
        <v>158</v>
      </c>
      <c r="C11" s="318" t="s">
        <v>177</v>
      </c>
      <c r="D11" t="s">
        <v>2</v>
      </c>
      <c r="E11" t="s">
        <v>2</v>
      </c>
      <c r="F11" t="s">
        <v>2</v>
      </c>
      <c r="G11" t="s">
        <v>2</v>
      </c>
      <c r="H11" t="s">
        <v>2</v>
      </c>
      <c r="I11" t="s">
        <v>3</v>
      </c>
      <c r="J11" t="s">
        <v>3</v>
      </c>
      <c r="L11">
        <v>7</v>
      </c>
      <c r="M11">
        <v>3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 t="s">
        <v>3</v>
      </c>
      <c r="W11" t="s">
        <v>3</v>
      </c>
      <c r="X11" t="s">
        <v>3</v>
      </c>
      <c r="Y11" t="s">
        <v>3</v>
      </c>
      <c r="Z11" t="s">
        <v>3</v>
      </c>
      <c r="AA11" t="s">
        <v>3</v>
      </c>
      <c r="AB11" t="s">
        <v>3</v>
      </c>
      <c r="AC11" t="s">
        <v>3</v>
      </c>
      <c r="AD11" t="s">
        <v>32</v>
      </c>
      <c r="AF11" t="s">
        <v>39</v>
      </c>
      <c r="AH11" t="s">
        <v>2</v>
      </c>
      <c r="AI11" t="s">
        <v>2</v>
      </c>
      <c r="AJ11" t="s">
        <v>3</v>
      </c>
      <c r="AK11" t="s">
        <v>3</v>
      </c>
      <c r="AL11" t="s">
        <v>2</v>
      </c>
      <c r="AM11" t="s">
        <v>3</v>
      </c>
      <c r="AN11" t="s">
        <v>3</v>
      </c>
      <c r="AO11" t="s">
        <v>2</v>
      </c>
      <c r="AP11" t="s">
        <v>3</v>
      </c>
      <c r="AQ11" t="s">
        <v>2</v>
      </c>
      <c r="AR11" t="s">
        <v>3</v>
      </c>
      <c r="AS11" t="s">
        <v>55</v>
      </c>
      <c r="AU11" t="s">
        <v>59</v>
      </c>
      <c r="AW11" t="s">
        <v>62</v>
      </c>
      <c r="AY11" t="s">
        <v>64</v>
      </c>
      <c r="BA11" t="s">
        <v>67</v>
      </c>
    </row>
    <row r="12" spans="1:64" ht="30">
      <c r="A12" s="104"/>
      <c r="B12" s="318" t="s">
        <v>158</v>
      </c>
      <c r="C12" s="318" t="s">
        <v>178</v>
      </c>
      <c r="D12" t="s">
        <v>2</v>
      </c>
      <c r="E12" t="s">
        <v>2</v>
      </c>
      <c r="F12" t="s">
        <v>2</v>
      </c>
      <c r="G12" t="s">
        <v>2</v>
      </c>
      <c r="H12" t="s">
        <v>2</v>
      </c>
      <c r="I12" t="s">
        <v>3</v>
      </c>
      <c r="J12" t="s">
        <v>3</v>
      </c>
      <c r="L12">
        <v>80</v>
      </c>
      <c r="M12">
        <v>24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 t="s">
        <v>3</v>
      </c>
      <c r="W12" t="s">
        <v>3</v>
      </c>
      <c r="X12" t="s">
        <v>3</v>
      </c>
      <c r="Y12" t="s">
        <v>3</v>
      </c>
      <c r="Z12" t="s">
        <v>3</v>
      </c>
      <c r="AA12" t="s">
        <v>3</v>
      </c>
      <c r="AB12" t="s">
        <v>3</v>
      </c>
      <c r="AC12" t="s">
        <v>3</v>
      </c>
      <c r="AE12" t="s">
        <v>179</v>
      </c>
      <c r="AG12" t="s">
        <v>180</v>
      </c>
      <c r="AH12" t="s">
        <v>2</v>
      </c>
      <c r="AI12" t="s">
        <v>2</v>
      </c>
      <c r="AJ12" t="s">
        <v>3</v>
      </c>
      <c r="AK12" t="s">
        <v>3</v>
      </c>
      <c r="AL12" t="s">
        <v>2</v>
      </c>
      <c r="AM12" t="s">
        <v>3</v>
      </c>
      <c r="AN12" t="s">
        <v>3</v>
      </c>
      <c r="AO12" t="s">
        <v>2</v>
      </c>
      <c r="AP12" t="s">
        <v>3</v>
      </c>
      <c r="AQ12" t="s">
        <v>3</v>
      </c>
      <c r="AR12" t="s">
        <v>3</v>
      </c>
      <c r="AT12" t="s">
        <v>145</v>
      </c>
      <c r="AV12" t="s">
        <v>147</v>
      </c>
      <c r="AW12" t="s">
        <v>62</v>
      </c>
      <c r="AY12" t="s">
        <v>64</v>
      </c>
      <c r="BA12" t="s">
        <v>68</v>
      </c>
    </row>
    <row r="13" spans="1:64" ht="30">
      <c r="A13" s="104"/>
      <c r="B13" s="318" t="s">
        <v>158</v>
      </c>
      <c r="C13" s="318" t="s">
        <v>181</v>
      </c>
      <c r="D13" t="s">
        <v>2</v>
      </c>
      <c r="E13" t="s">
        <v>2</v>
      </c>
      <c r="F13" t="s">
        <v>2</v>
      </c>
      <c r="I13" t="s">
        <v>2</v>
      </c>
      <c r="J13" t="s">
        <v>2</v>
      </c>
      <c r="L13">
        <v>2</v>
      </c>
      <c r="M13">
        <v>2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 t="s">
        <v>3</v>
      </c>
      <c r="W13" t="s">
        <v>3</v>
      </c>
      <c r="Y13" t="s">
        <v>3</v>
      </c>
      <c r="Z13" t="s">
        <v>3</v>
      </c>
      <c r="AA13" t="s">
        <v>3</v>
      </c>
      <c r="AB13" t="s">
        <v>3</v>
      </c>
      <c r="AC13" t="s">
        <v>3</v>
      </c>
      <c r="AE13" t="s">
        <v>182</v>
      </c>
      <c r="AG13" t="s">
        <v>3</v>
      </c>
      <c r="AH13" t="s">
        <v>2</v>
      </c>
      <c r="AI13" t="s">
        <v>146</v>
      </c>
      <c r="AO13" t="s">
        <v>146</v>
      </c>
      <c r="AP13" t="s">
        <v>151</v>
      </c>
      <c r="AQ13" t="s">
        <v>146</v>
      </c>
      <c r="AR13" t="s">
        <v>151</v>
      </c>
      <c r="AT13" t="s">
        <v>183</v>
      </c>
      <c r="AV13" t="s">
        <v>149</v>
      </c>
      <c r="AW13" t="s">
        <v>62</v>
      </c>
      <c r="AX13" t="s">
        <v>184</v>
      </c>
      <c r="AY13" t="s">
        <v>64</v>
      </c>
      <c r="AZ13" t="s">
        <v>185</v>
      </c>
      <c r="BA13" t="s">
        <v>68</v>
      </c>
      <c r="BB13" t="s">
        <v>186</v>
      </c>
    </row>
    <row r="14" spans="1:64" ht="45">
      <c r="A14" s="104"/>
      <c r="B14" s="318" t="s">
        <v>158</v>
      </c>
      <c r="C14" s="318" t="s">
        <v>187</v>
      </c>
      <c r="D14" t="s">
        <v>2</v>
      </c>
      <c r="E14" t="s">
        <v>2</v>
      </c>
      <c r="F14" t="s">
        <v>2</v>
      </c>
      <c r="G14" t="s">
        <v>2</v>
      </c>
      <c r="H14" t="s">
        <v>2</v>
      </c>
      <c r="I14" t="s">
        <v>2</v>
      </c>
      <c r="J14" t="s">
        <v>2</v>
      </c>
      <c r="L14">
        <v>2</v>
      </c>
      <c r="M14">
        <v>2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 t="s">
        <v>3</v>
      </c>
      <c r="W14" t="s">
        <v>2</v>
      </c>
      <c r="X14" t="s">
        <v>3</v>
      </c>
      <c r="Y14" t="s">
        <v>3</v>
      </c>
      <c r="Z14" t="s">
        <v>3</v>
      </c>
      <c r="AA14" t="s">
        <v>3</v>
      </c>
      <c r="AB14" t="s">
        <v>3</v>
      </c>
      <c r="AC14" t="s">
        <v>3</v>
      </c>
      <c r="AD14" t="s">
        <v>34</v>
      </c>
      <c r="AE14" t="s">
        <v>188</v>
      </c>
      <c r="AF14" t="s">
        <v>37</v>
      </c>
      <c r="AH14" t="s">
        <v>2</v>
      </c>
      <c r="AI14" t="s">
        <v>2</v>
      </c>
      <c r="AJ14" t="s">
        <v>3</v>
      </c>
      <c r="AK14" t="s">
        <v>3</v>
      </c>
      <c r="AL14" t="s">
        <v>2</v>
      </c>
      <c r="AM14" t="s">
        <v>3</v>
      </c>
      <c r="AN14" t="s">
        <v>3</v>
      </c>
      <c r="AO14" t="s">
        <v>2</v>
      </c>
      <c r="AP14" t="s">
        <v>2</v>
      </c>
      <c r="AQ14" t="s">
        <v>2</v>
      </c>
      <c r="AR14" t="s">
        <v>2</v>
      </c>
      <c r="AS14" t="s">
        <v>55</v>
      </c>
      <c r="AU14" t="s">
        <v>59</v>
      </c>
      <c r="AX14" t="s">
        <v>189</v>
      </c>
      <c r="AZ14" t="s">
        <v>190</v>
      </c>
      <c r="BB14" t="s">
        <v>191</v>
      </c>
    </row>
    <row r="15" spans="1:64" ht="45">
      <c r="A15" s="104"/>
      <c r="B15" s="318" t="s">
        <v>158</v>
      </c>
      <c r="C15" s="318" t="s">
        <v>192</v>
      </c>
      <c r="D15" t="s">
        <v>2</v>
      </c>
      <c r="E15" t="s">
        <v>2</v>
      </c>
      <c r="F15" t="s">
        <v>2</v>
      </c>
      <c r="H15" t="s">
        <v>2</v>
      </c>
      <c r="I15" t="s">
        <v>2</v>
      </c>
      <c r="J15" t="s">
        <v>2</v>
      </c>
      <c r="L15">
        <v>50</v>
      </c>
      <c r="M15">
        <v>10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 t="s">
        <v>3</v>
      </c>
      <c r="W15" t="s">
        <v>3</v>
      </c>
      <c r="X15" t="s">
        <v>3</v>
      </c>
      <c r="Y15" t="s">
        <v>3</v>
      </c>
      <c r="Z15" t="s">
        <v>3</v>
      </c>
      <c r="AA15" t="s">
        <v>3</v>
      </c>
      <c r="AB15" t="s">
        <v>3</v>
      </c>
      <c r="AC15" t="s">
        <v>3</v>
      </c>
      <c r="AD15" t="s">
        <v>32</v>
      </c>
      <c r="AE15" t="s">
        <v>193</v>
      </c>
      <c r="AI15" t="s">
        <v>2</v>
      </c>
      <c r="AJ15" t="s">
        <v>3</v>
      </c>
      <c r="AK15" t="s">
        <v>3</v>
      </c>
      <c r="AL15" t="s">
        <v>3</v>
      </c>
      <c r="AM15" t="s">
        <v>3</v>
      </c>
      <c r="AN15" t="s">
        <v>3</v>
      </c>
      <c r="AO15" t="s">
        <v>2</v>
      </c>
      <c r="AP15" t="s">
        <v>3</v>
      </c>
      <c r="AQ15" t="s">
        <v>3</v>
      </c>
      <c r="AR15" t="s">
        <v>3</v>
      </c>
      <c r="AV15" t="s">
        <v>194</v>
      </c>
      <c r="AW15" t="s">
        <v>62</v>
      </c>
      <c r="AY15" t="s">
        <v>64</v>
      </c>
    </row>
    <row r="16" spans="1:64" ht="60">
      <c r="A16" s="104"/>
      <c r="B16" s="318" t="s">
        <v>158</v>
      </c>
      <c r="C16" s="318" t="s">
        <v>195</v>
      </c>
      <c r="D16" t="s">
        <v>2</v>
      </c>
      <c r="E16" t="s">
        <v>2</v>
      </c>
      <c r="F16" t="s">
        <v>2</v>
      </c>
      <c r="H16" t="s">
        <v>2</v>
      </c>
      <c r="I16" t="s">
        <v>2</v>
      </c>
      <c r="L16">
        <v>21</v>
      </c>
      <c r="M16">
        <v>5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AD16" t="s">
        <v>33</v>
      </c>
      <c r="AF16" t="s">
        <v>39</v>
      </c>
      <c r="AH16" t="s">
        <v>2</v>
      </c>
      <c r="AI16" t="s">
        <v>2</v>
      </c>
      <c r="AJ16" t="s">
        <v>3</v>
      </c>
      <c r="AK16" t="s">
        <v>3</v>
      </c>
      <c r="AL16" t="s">
        <v>3</v>
      </c>
      <c r="AM16" t="s">
        <v>3</v>
      </c>
      <c r="AN16" t="s">
        <v>3</v>
      </c>
      <c r="AO16" t="s">
        <v>2</v>
      </c>
      <c r="AP16" t="s">
        <v>3</v>
      </c>
      <c r="AQ16" t="s">
        <v>2</v>
      </c>
      <c r="AR16" t="s">
        <v>3</v>
      </c>
      <c r="AT16" t="s">
        <v>154</v>
      </c>
      <c r="AV16" t="s">
        <v>143</v>
      </c>
      <c r="AX16" t="s">
        <v>196</v>
      </c>
      <c r="AY16" t="s">
        <v>64</v>
      </c>
      <c r="AZ16" t="s">
        <v>153</v>
      </c>
      <c r="BB16" t="s">
        <v>197</v>
      </c>
    </row>
    <row r="17" spans="1:54" ht="60">
      <c r="A17" s="104"/>
      <c r="B17" s="318" t="s">
        <v>158</v>
      </c>
      <c r="C17" s="318" t="s">
        <v>198</v>
      </c>
      <c r="D17" t="s">
        <v>199</v>
      </c>
      <c r="E17" t="s">
        <v>199</v>
      </c>
      <c r="F17" t="s">
        <v>199</v>
      </c>
      <c r="G17" t="s">
        <v>2</v>
      </c>
      <c r="H17" t="s">
        <v>199</v>
      </c>
      <c r="I17" t="s">
        <v>2</v>
      </c>
      <c r="L17">
        <v>16</v>
      </c>
      <c r="M17">
        <v>14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 t="s">
        <v>200</v>
      </c>
      <c r="W17" t="s">
        <v>200</v>
      </c>
      <c r="X17" t="s">
        <v>200</v>
      </c>
      <c r="Y17" t="s">
        <v>200</v>
      </c>
      <c r="Z17" t="s">
        <v>200</v>
      </c>
      <c r="AA17" t="s">
        <v>200</v>
      </c>
      <c r="AB17" t="s">
        <v>3</v>
      </c>
      <c r="AC17" t="s">
        <v>3</v>
      </c>
      <c r="AE17" t="s">
        <v>142</v>
      </c>
      <c r="AH17" t="s">
        <v>2</v>
      </c>
      <c r="AI17" t="s">
        <v>2</v>
      </c>
      <c r="AO17" t="s">
        <v>2</v>
      </c>
      <c r="AP17" t="s">
        <v>3</v>
      </c>
      <c r="AQ17" t="s">
        <v>2</v>
      </c>
      <c r="AR17" t="s">
        <v>3</v>
      </c>
      <c r="AT17" t="s">
        <v>145</v>
      </c>
      <c r="AV17" t="s">
        <v>147</v>
      </c>
      <c r="AX17" t="s">
        <v>201</v>
      </c>
      <c r="AZ17" t="s">
        <v>202</v>
      </c>
      <c r="BB17" t="s">
        <v>203</v>
      </c>
    </row>
    <row r="18" spans="1:54" ht="60">
      <c r="A18" s="104"/>
      <c r="B18" s="318" t="s">
        <v>158</v>
      </c>
      <c r="C18" s="318" t="s">
        <v>204</v>
      </c>
      <c r="E18" t="s">
        <v>146</v>
      </c>
      <c r="F18" t="s">
        <v>146</v>
      </c>
      <c r="G18" t="s">
        <v>146</v>
      </c>
      <c r="H18" t="s">
        <v>146</v>
      </c>
      <c r="L18">
        <v>10</v>
      </c>
      <c r="M18">
        <v>3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 t="s">
        <v>151</v>
      </c>
      <c r="W18" t="s">
        <v>151</v>
      </c>
      <c r="X18" t="s">
        <v>151</v>
      </c>
      <c r="Y18" t="s">
        <v>151</v>
      </c>
      <c r="Z18" t="s">
        <v>151</v>
      </c>
      <c r="AA18" t="s">
        <v>151</v>
      </c>
      <c r="AB18" t="s">
        <v>151</v>
      </c>
      <c r="AC18" t="s">
        <v>151</v>
      </c>
      <c r="AI18" t="s">
        <v>146</v>
      </c>
      <c r="AJ18" t="s">
        <v>151</v>
      </c>
      <c r="AK18" t="s">
        <v>151</v>
      </c>
      <c r="AL18" t="s">
        <v>151</v>
      </c>
      <c r="AM18" t="s">
        <v>151</v>
      </c>
      <c r="AN18" t="s">
        <v>151</v>
      </c>
      <c r="AO18" t="s">
        <v>151</v>
      </c>
      <c r="AP18" t="s">
        <v>151</v>
      </c>
      <c r="AQ18" t="s">
        <v>146</v>
      </c>
      <c r="AR18" t="s">
        <v>151</v>
      </c>
      <c r="AV18" t="s">
        <v>205</v>
      </c>
      <c r="AX18" t="s">
        <v>205</v>
      </c>
      <c r="AZ18" t="s">
        <v>205</v>
      </c>
      <c r="BB18" t="s">
        <v>205</v>
      </c>
    </row>
    <row r="19" spans="1:54" ht="45">
      <c r="A19" s="104"/>
      <c r="B19" s="318" t="s">
        <v>158</v>
      </c>
      <c r="C19" s="318" t="s">
        <v>206</v>
      </c>
      <c r="D19" s="95" t="s">
        <v>2</v>
      </c>
      <c r="E19" s="95" t="s">
        <v>2</v>
      </c>
      <c r="F19" s="95" t="s">
        <v>2</v>
      </c>
      <c r="G19" s="95" t="s">
        <v>3</v>
      </c>
      <c r="H19" s="95" t="s">
        <v>2</v>
      </c>
      <c r="I19" s="95" t="s">
        <v>2</v>
      </c>
      <c r="J19" s="95" t="s">
        <v>3</v>
      </c>
      <c r="K19" s="95"/>
      <c r="L19" s="95">
        <v>0</v>
      </c>
      <c r="M19" s="95">
        <v>0</v>
      </c>
      <c r="N19" s="95">
        <v>0</v>
      </c>
      <c r="O19" s="95">
        <v>0</v>
      </c>
      <c r="P19" s="95">
        <v>0</v>
      </c>
      <c r="Q19" s="95">
        <v>0</v>
      </c>
      <c r="R19" s="95">
        <v>0</v>
      </c>
      <c r="S19" s="95">
        <v>0</v>
      </c>
      <c r="T19" s="95">
        <v>0</v>
      </c>
      <c r="U19" s="95">
        <v>0</v>
      </c>
      <c r="V19" s="95" t="s">
        <v>3</v>
      </c>
      <c r="W19" s="95" t="s">
        <v>3</v>
      </c>
      <c r="X19" s="95" t="s">
        <v>3</v>
      </c>
      <c r="Y19" s="95" t="s">
        <v>3</v>
      </c>
      <c r="Z19" s="95" t="s">
        <v>3</v>
      </c>
      <c r="AA19" s="95" t="s">
        <v>3</v>
      </c>
      <c r="AB19" s="95" t="s">
        <v>3</v>
      </c>
      <c r="AC19" s="95" t="s">
        <v>3</v>
      </c>
      <c r="AD19" s="95" t="s">
        <v>33</v>
      </c>
      <c r="AE19" s="95"/>
      <c r="AF19" s="95" t="s">
        <v>39</v>
      </c>
      <c r="AG19" s="95"/>
      <c r="AH19" s="95" t="s">
        <v>2</v>
      </c>
      <c r="AI19" s="95" t="s">
        <v>2</v>
      </c>
      <c r="AJ19" s="95" t="s">
        <v>3</v>
      </c>
      <c r="AK19" s="95" t="s">
        <v>3</v>
      </c>
      <c r="AL19" s="95" t="s">
        <v>3</v>
      </c>
      <c r="AM19" s="95" t="s">
        <v>3</v>
      </c>
      <c r="AN19" s="95" t="s">
        <v>3</v>
      </c>
      <c r="AO19" s="95" t="s">
        <v>2</v>
      </c>
      <c r="AP19" s="95" t="s">
        <v>3</v>
      </c>
      <c r="AQ19" s="95" t="s">
        <v>2</v>
      </c>
      <c r="AR19" s="95" t="s">
        <v>3</v>
      </c>
      <c r="AS19" s="95"/>
      <c r="AT19" s="95" t="s">
        <v>154</v>
      </c>
      <c r="AU19" s="95"/>
      <c r="AV19" s="95" t="s">
        <v>143</v>
      </c>
      <c r="AW19" s="95"/>
      <c r="AX19" s="95" t="s">
        <v>207</v>
      </c>
      <c r="AY19" s="95"/>
      <c r="AZ19" s="95" t="s">
        <v>153</v>
      </c>
      <c r="BA19" s="95"/>
      <c r="BB19" s="95" t="s">
        <v>208</v>
      </c>
    </row>
    <row r="20" spans="1:54" ht="75">
      <c r="A20" s="104"/>
      <c r="B20" s="318" t="s">
        <v>158</v>
      </c>
      <c r="C20" s="318" t="s">
        <v>209</v>
      </c>
      <c r="D20" s="96" t="s">
        <v>2</v>
      </c>
      <c r="E20" s="96" t="s">
        <v>2</v>
      </c>
      <c r="F20" s="96" t="s">
        <v>2</v>
      </c>
      <c r="G20" s="96" t="s">
        <v>3</v>
      </c>
      <c r="H20" s="96" t="s">
        <v>2</v>
      </c>
      <c r="I20" s="96" t="s">
        <v>2</v>
      </c>
      <c r="J20" s="96" t="s">
        <v>3</v>
      </c>
      <c r="K20" s="96"/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 t="s">
        <v>3</v>
      </c>
      <c r="W20" s="96" t="s">
        <v>3</v>
      </c>
      <c r="X20" s="96" t="s">
        <v>3</v>
      </c>
      <c r="Y20" s="96" t="s">
        <v>3</v>
      </c>
      <c r="Z20" s="96" t="s">
        <v>3</v>
      </c>
      <c r="AA20" s="96" t="s">
        <v>3</v>
      </c>
      <c r="AB20" s="96" t="s">
        <v>3</v>
      </c>
      <c r="AC20" s="96" t="s">
        <v>3</v>
      </c>
      <c r="AD20" s="96" t="s">
        <v>33</v>
      </c>
      <c r="AE20" s="96"/>
      <c r="AF20" s="96" t="s">
        <v>39</v>
      </c>
      <c r="AG20" s="96"/>
      <c r="AH20" s="96" t="s">
        <v>2</v>
      </c>
      <c r="AI20" s="96" t="s">
        <v>2</v>
      </c>
      <c r="AJ20" s="96" t="s">
        <v>3</v>
      </c>
      <c r="AK20" s="96" t="s">
        <v>3</v>
      </c>
      <c r="AL20" s="96" t="s">
        <v>3</v>
      </c>
      <c r="AM20" s="96" t="s">
        <v>3</v>
      </c>
      <c r="AN20" s="96" t="s">
        <v>3</v>
      </c>
      <c r="AO20" s="96" t="s">
        <v>2</v>
      </c>
      <c r="AP20" s="96" t="s">
        <v>3</v>
      </c>
      <c r="AQ20" s="96" t="s">
        <v>2</v>
      </c>
      <c r="AR20" s="96" t="s">
        <v>3</v>
      </c>
      <c r="AS20" s="96"/>
      <c r="AT20" s="96" t="s">
        <v>154</v>
      </c>
      <c r="AU20" s="96"/>
      <c r="AV20" s="96" t="s">
        <v>143</v>
      </c>
      <c r="AW20" s="96"/>
      <c r="AX20" s="96" t="s">
        <v>207</v>
      </c>
      <c r="AY20" s="96"/>
      <c r="AZ20" s="96" t="s">
        <v>153</v>
      </c>
      <c r="BA20" s="96"/>
      <c r="BB20" s="96" t="s">
        <v>208</v>
      </c>
    </row>
    <row r="21" spans="1:54" ht="45">
      <c r="A21" s="104"/>
      <c r="B21" s="318" t="s">
        <v>158</v>
      </c>
      <c r="C21" s="318" t="s">
        <v>210</v>
      </c>
      <c r="D21" s="96" t="s">
        <v>2</v>
      </c>
      <c r="E21" s="96" t="s">
        <v>2</v>
      </c>
      <c r="F21" s="96" t="s">
        <v>2</v>
      </c>
      <c r="G21" s="96" t="s">
        <v>2</v>
      </c>
      <c r="H21" s="96" t="s">
        <v>2</v>
      </c>
      <c r="I21" s="96" t="s">
        <v>2</v>
      </c>
      <c r="J21" s="96"/>
      <c r="K21" s="96"/>
      <c r="L21" s="96">
        <v>14</v>
      </c>
      <c r="M21" s="96">
        <v>3</v>
      </c>
      <c r="N21" s="96">
        <v>0</v>
      </c>
      <c r="O21" s="96">
        <v>0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 t="s">
        <v>3</v>
      </c>
      <c r="W21" s="96" t="s">
        <v>3</v>
      </c>
      <c r="X21" s="96" t="s">
        <v>3</v>
      </c>
      <c r="Y21" s="96" t="s">
        <v>3</v>
      </c>
      <c r="Z21" s="96" t="s">
        <v>3</v>
      </c>
      <c r="AA21" s="96" t="s">
        <v>3</v>
      </c>
      <c r="AB21" s="96" t="s">
        <v>3</v>
      </c>
      <c r="AC21" s="96" t="s">
        <v>3</v>
      </c>
      <c r="AD21" s="96"/>
      <c r="AE21" s="96" t="s">
        <v>144</v>
      </c>
      <c r="AF21" s="96"/>
      <c r="AG21" s="96"/>
      <c r="AH21" s="96" t="s">
        <v>2</v>
      </c>
      <c r="AI21" s="96" t="s">
        <v>2</v>
      </c>
      <c r="AJ21" s="96" t="s">
        <v>3</v>
      </c>
      <c r="AK21" s="96" t="s">
        <v>3</v>
      </c>
      <c r="AL21" s="96" t="s">
        <v>3</v>
      </c>
      <c r="AM21" s="96" t="s">
        <v>3</v>
      </c>
      <c r="AN21" s="96" t="s">
        <v>3</v>
      </c>
      <c r="AO21" s="96" t="s">
        <v>2</v>
      </c>
      <c r="AP21" s="96" t="s">
        <v>3</v>
      </c>
      <c r="AQ21" s="96" t="s">
        <v>2</v>
      </c>
      <c r="AR21" s="96" t="s">
        <v>2</v>
      </c>
      <c r="AS21" s="96"/>
      <c r="AT21" s="96" t="s">
        <v>211</v>
      </c>
      <c r="AU21" s="96"/>
      <c r="AV21" s="96" t="s">
        <v>147</v>
      </c>
      <c r="AW21" s="96"/>
      <c r="AX21" s="96" t="s">
        <v>212</v>
      </c>
      <c r="AY21" s="96" t="s">
        <v>64</v>
      </c>
      <c r="AZ21" s="96" t="s">
        <v>153</v>
      </c>
      <c r="BA21" s="96"/>
      <c r="BB21" s="96" t="s">
        <v>213</v>
      </c>
    </row>
    <row r="22" spans="1:54" ht="63" customHeight="1">
      <c r="A22" s="104"/>
      <c r="B22" s="318" t="s">
        <v>158</v>
      </c>
      <c r="C22" s="318" t="s">
        <v>214</v>
      </c>
      <c r="D22" s="96" t="s">
        <v>2</v>
      </c>
      <c r="E22" s="96" t="s">
        <v>2</v>
      </c>
      <c r="F22" s="96" t="s">
        <v>2</v>
      </c>
      <c r="G22" s="96" t="s">
        <v>3</v>
      </c>
      <c r="H22" s="96"/>
      <c r="I22" s="96" t="s">
        <v>2</v>
      </c>
      <c r="J22" s="96"/>
      <c r="K22" s="96"/>
      <c r="L22" s="96">
        <v>8</v>
      </c>
      <c r="M22" s="96">
        <v>2</v>
      </c>
      <c r="N22" s="96">
        <v>0</v>
      </c>
      <c r="O22" s="96">
        <v>0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 t="s">
        <v>3</v>
      </c>
      <c r="W22" s="96" t="s">
        <v>3</v>
      </c>
      <c r="X22" s="96" t="s">
        <v>3</v>
      </c>
      <c r="Y22" s="96" t="s">
        <v>3</v>
      </c>
      <c r="Z22" s="96" t="s">
        <v>3</v>
      </c>
      <c r="AA22" s="96" t="s">
        <v>3</v>
      </c>
      <c r="AB22" s="96" t="s">
        <v>3</v>
      </c>
      <c r="AC22" s="96" t="s">
        <v>3</v>
      </c>
      <c r="AD22" s="96"/>
      <c r="AE22" s="96" t="s">
        <v>169</v>
      </c>
      <c r="AF22" s="96"/>
      <c r="AG22" s="96"/>
      <c r="AH22" s="96" t="s">
        <v>2</v>
      </c>
      <c r="AI22" s="96" t="s">
        <v>2</v>
      </c>
      <c r="AJ22" s="96"/>
      <c r="AK22" s="96"/>
      <c r="AL22" s="96"/>
      <c r="AM22" s="96"/>
      <c r="AN22" s="96"/>
      <c r="AO22" s="96" t="s">
        <v>2</v>
      </c>
      <c r="AP22" s="96" t="s">
        <v>3</v>
      </c>
      <c r="AQ22" s="96" t="s">
        <v>2</v>
      </c>
      <c r="AR22" s="96" t="s">
        <v>2</v>
      </c>
      <c r="AS22" s="96"/>
      <c r="AT22" s="96" t="s">
        <v>154</v>
      </c>
      <c r="AU22" s="96"/>
      <c r="AV22" s="96" t="s">
        <v>143</v>
      </c>
      <c r="AW22" s="96"/>
      <c r="AX22" s="96" t="s">
        <v>215</v>
      </c>
      <c r="AY22" s="96" t="s">
        <v>64</v>
      </c>
      <c r="AZ22" s="96"/>
      <c r="BA22" s="96" t="s">
        <v>68</v>
      </c>
      <c r="BB22" s="96"/>
    </row>
    <row r="23" spans="1:54">
      <c r="A23" s="104"/>
    </row>
    <row r="24" spans="1:54">
      <c r="A24" s="104"/>
    </row>
    <row r="25" spans="1:54">
      <c r="A25" s="104"/>
    </row>
    <row r="26" spans="1:54">
      <c r="A26" s="104"/>
    </row>
    <row r="27" spans="1:54">
      <c r="A27" s="104"/>
    </row>
    <row r="28" spans="1:54">
      <c r="A28" s="104"/>
    </row>
    <row r="29" spans="1:54">
      <c r="A29" s="104"/>
    </row>
    <row r="30" spans="1:54">
      <c r="A30" s="104"/>
    </row>
    <row r="31" spans="1:54">
      <c r="A31" s="104"/>
    </row>
    <row r="32" spans="1:54">
      <c r="A32" s="104"/>
    </row>
    <row r="33" spans="1:1">
      <c r="A33" s="104"/>
    </row>
    <row r="34" spans="1:1">
      <c r="A34" s="104"/>
    </row>
    <row r="35" spans="1:1">
      <c r="A35" s="104"/>
    </row>
    <row r="36" spans="1:1">
      <c r="A36" s="104"/>
    </row>
    <row r="37" spans="1:1">
      <c r="A37" s="104"/>
    </row>
    <row r="38" spans="1:1">
      <c r="A38" s="104"/>
    </row>
    <row r="39" spans="1:1">
      <c r="A39" s="104"/>
    </row>
    <row r="40" spans="1:1">
      <c r="A40" s="104"/>
    </row>
    <row r="41" spans="1:1">
      <c r="A41" s="104"/>
    </row>
    <row r="42" spans="1:1">
      <c r="A42" s="104"/>
    </row>
    <row r="43" spans="1:1">
      <c r="A43" s="104"/>
    </row>
    <row r="44" spans="1:1">
      <c r="A44" s="104"/>
    </row>
    <row r="45" spans="1:1">
      <c r="A45" s="104"/>
    </row>
    <row r="46" spans="1:1">
      <c r="A46" s="104"/>
    </row>
    <row r="47" spans="1:1">
      <c r="A47" s="104"/>
    </row>
    <row r="48" spans="1:1">
      <c r="A48" s="104"/>
    </row>
    <row r="49" spans="1:1">
      <c r="A49" s="104"/>
    </row>
    <row r="50" spans="1:1">
      <c r="A50" s="104"/>
    </row>
    <row r="51" spans="1:1">
      <c r="A51" s="104"/>
    </row>
    <row r="52" spans="1:1">
      <c r="A52" s="104"/>
    </row>
    <row r="53" spans="1:1">
      <c r="A53" s="104"/>
    </row>
    <row r="54" spans="1:1">
      <c r="A54" s="104"/>
    </row>
    <row r="55" spans="1:1">
      <c r="A55" s="104"/>
    </row>
    <row r="56" spans="1:1">
      <c r="A56" s="104"/>
    </row>
    <row r="57" spans="1:1">
      <c r="A57" s="104"/>
    </row>
    <row r="58" spans="1:1">
      <c r="A58" s="104"/>
    </row>
    <row r="59" spans="1:1">
      <c r="A59" s="104"/>
    </row>
    <row r="60" spans="1:1">
      <c r="A60" s="104"/>
    </row>
    <row r="61" spans="1:1">
      <c r="A61" s="104"/>
    </row>
    <row r="62" spans="1:1">
      <c r="A62" s="104"/>
    </row>
    <row r="63" spans="1:1">
      <c r="A63" s="104"/>
    </row>
    <row r="64" spans="1:1">
      <c r="A64" s="104"/>
    </row>
    <row r="65" spans="1:1">
      <c r="A65" s="104"/>
    </row>
    <row r="66" spans="1:1">
      <c r="A66" s="104"/>
    </row>
    <row r="67" spans="1:1">
      <c r="A67" s="104"/>
    </row>
    <row r="68" spans="1:1">
      <c r="A68" s="104"/>
    </row>
    <row r="69" spans="1:1">
      <c r="A69" s="104"/>
    </row>
    <row r="70" spans="1:1">
      <c r="A70" s="104"/>
    </row>
    <row r="71" spans="1:1">
      <c r="A71" s="104"/>
    </row>
    <row r="72" spans="1:1">
      <c r="A72" s="104"/>
    </row>
  </sheetData>
  <autoFilter ref="B4:BB72"/>
  <mergeCells count="8">
    <mergeCell ref="B1:B2"/>
    <mergeCell ref="C1:C2"/>
    <mergeCell ref="AS1:BB1"/>
    <mergeCell ref="AH1:AR1"/>
    <mergeCell ref="AD1:AG1"/>
    <mergeCell ref="V1:AC1"/>
    <mergeCell ref="L1:U1"/>
    <mergeCell ref="D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G75"/>
  <sheetViews>
    <sheetView topLeftCell="A34" workbookViewId="0">
      <selection activeCell="D2" sqref="D2:M2"/>
    </sheetView>
  </sheetViews>
  <sheetFormatPr defaultColWidth="0" defaultRowHeight="15"/>
  <cols>
    <col min="1" max="1" width="3.5703125" style="1" bestFit="1" customWidth="1"/>
    <col min="2" max="9" width="9.140625" style="1" customWidth="1"/>
    <col min="10" max="10" width="2" style="1" customWidth="1"/>
    <col min="11" max="11" width="10.140625" style="1" bestFit="1" customWidth="1"/>
    <col min="12" max="17" width="9.140625" style="1" customWidth="1"/>
    <col min="18" max="18" width="12.140625" style="1" customWidth="1"/>
    <col min="19" max="19" width="7.7109375" style="1" customWidth="1"/>
    <col min="20" max="20" width="2" style="1" customWidth="1"/>
    <col min="21" max="33" width="9.140625" style="1" hidden="1" customWidth="1"/>
    <col min="34" max="34" width="18.85546875" style="1" hidden="1" customWidth="1"/>
    <col min="35" max="59" width="0" style="1" hidden="1" customWidth="1"/>
    <col min="60" max="16384" width="9.140625" style="1" hidden="1"/>
  </cols>
  <sheetData>
    <row r="1" spans="1:59" ht="31.5" customHeight="1" thickBot="1">
      <c r="B1" s="238" t="s">
        <v>124</v>
      </c>
      <c r="C1" s="239"/>
      <c r="D1" s="250"/>
      <c r="E1" s="251"/>
      <c r="F1" s="251"/>
      <c r="G1" s="251"/>
      <c r="H1" s="251"/>
      <c r="I1" s="251"/>
      <c r="J1" s="251"/>
      <c r="K1" s="251"/>
      <c r="L1" s="251"/>
      <c r="M1" s="252"/>
    </row>
    <row r="2" spans="1:59" ht="25.5" customHeight="1" thickBot="1">
      <c r="B2" s="243" t="s">
        <v>125</v>
      </c>
      <c r="C2" s="244"/>
      <c r="D2" s="253"/>
      <c r="E2" s="254"/>
      <c r="F2" s="254"/>
      <c r="G2" s="254"/>
      <c r="H2" s="254"/>
      <c r="I2" s="254"/>
      <c r="J2" s="254"/>
      <c r="K2" s="254"/>
      <c r="L2" s="254"/>
      <c r="M2" s="255"/>
      <c r="Q2" s="248" t="s">
        <v>19</v>
      </c>
      <c r="R2" s="299"/>
      <c r="S2" s="249"/>
    </row>
    <row r="3" spans="1:59" ht="30.75" thickBot="1">
      <c r="Q3" s="140" t="s">
        <v>20</v>
      </c>
      <c r="R3" s="141" t="s">
        <v>21</v>
      </c>
      <c r="S3" s="142" t="s">
        <v>241</v>
      </c>
    </row>
    <row r="4" spans="1:59" ht="60.75" customHeight="1" thickBot="1">
      <c r="A4" s="100">
        <v>1</v>
      </c>
      <c r="B4" s="272" t="s">
        <v>0</v>
      </c>
      <c r="C4" s="273"/>
      <c r="D4" s="273"/>
      <c r="E4" s="273"/>
      <c r="F4" s="273"/>
      <c r="G4" s="273"/>
      <c r="H4" s="273"/>
      <c r="I4" s="274"/>
      <c r="K4" s="138">
        <v>2</v>
      </c>
      <c r="L4" s="282" t="s">
        <v>12</v>
      </c>
      <c r="M4" s="283"/>
      <c r="N4" s="283"/>
      <c r="O4" s="283"/>
      <c r="P4" s="283"/>
      <c r="Q4" s="283"/>
      <c r="R4" s="283"/>
      <c r="S4" s="284"/>
    </row>
    <row r="5" spans="1:59" ht="43.5" customHeight="1" thickBot="1">
      <c r="A5" s="101" t="s">
        <v>70</v>
      </c>
      <c r="B5" s="298" t="s">
        <v>1</v>
      </c>
      <c r="C5" s="298"/>
      <c r="D5" s="298"/>
      <c r="E5" s="298"/>
      <c r="F5" s="298"/>
      <c r="G5" s="298"/>
      <c r="H5" s="123">
        <f>COUNTIF(Экспорт!$D$5:$D$168,"да")</f>
        <v>17</v>
      </c>
      <c r="I5" s="124">
        <f>H5/$H$75</f>
        <v>0.94444444444444442</v>
      </c>
      <c r="K5" s="139" t="s">
        <v>72</v>
      </c>
      <c r="L5" s="285" t="s">
        <v>13</v>
      </c>
      <c r="M5" s="286"/>
      <c r="N5" s="286"/>
      <c r="O5" s="286"/>
      <c r="P5" s="286"/>
      <c r="Q5" s="286"/>
      <c r="R5" s="286"/>
      <c r="S5" s="287"/>
      <c r="BC5" s="2" t="s">
        <v>55</v>
      </c>
    </row>
    <row r="6" spans="1:59" ht="30.75" customHeight="1">
      <c r="A6" s="47" t="s">
        <v>71</v>
      </c>
      <c r="B6" s="275" t="s">
        <v>4</v>
      </c>
      <c r="C6" s="275"/>
      <c r="D6" s="275"/>
      <c r="E6" s="275"/>
      <c r="F6" s="275"/>
      <c r="G6" s="275"/>
      <c r="H6" s="275"/>
      <c r="I6" s="276"/>
      <c r="K6" s="18" t="s">
        <v>73</v>
      </c>
      <c r="L6" s="208" t="s">
        <v>14</v>
      </c>
      <c r="M6" s="200"/>
      <c r="N6" s="200"/>
      <c r="O6" s="200"/>
      <c r="P6" s="200"/>
      <c r="Q6" s="109">
        <f>SUM(Экспорт!L5:L168)</f>
        <v>607</v>
      </c>
      <c r="R6" s="109">
        <f>SUM(Экспорт!M5:M168)</f>
        <v>154</v>
      </c>
      <c r="S6" s="129">
        <f>R6/Q6</f>
        <v>0.25370675453047775</v>
      </c>
      <c r="BC6" s="2" t="s">
        <v>56</v>
      </c>
    </row>
    <row r="7" spans="1:59" ht="30" customHeight="1">
      <c r="A7" s="12"/>
      <c r="B7" s="33" t="s">
        <v>78</v>
      </c>
      <c r="C7" s="200" t="s">
        <v>5</v>
      </c>
      <c r="D7" s="200"/>
      <c r="E7" s="200"/>
      <c r="F7" s="200"/>
      <c r="G7" s="200"/>
      <c r="H7" s="109">
        <f>COUNTIF(Экспорт!$E$5:$E$168,"да")</f>
        <v>18</v>
      </c>
      <c r="I7" s="116">
        <f t="shared" ref="I7:I12" si="0">H7/$H$75</f>
        <v>1</v>
      </c>
      <c r="K7" s="18" t="s">
        <v>74</v>
      </c>
      <c r="L7" s="208" t="s">
        <v>15</v>
      </c>
      <c r="M7" s="200"/>
      <c r="N7" s="200"/>
      <c r="O7" s="200"/>
      <c r="P7" s="200"/>
      <c r="Q7" s="109">
        <f>SUM(Экспорт!N5:N168)</f>
        <v>0</v>
      </c>
      <c r="R7" s="109">
        <f>SUM(Экспорт!O5:O168)</f>
        <v>0</v>
      </c>
      <c r="S7" s="129" t="e">
        <f t="shared" ref="S7:S10" si="1">R7/Q7</f>
        <v>#DIV/0!</v>
      </c>
    </row>
    <row r="8" spans="1:59" ht="17.25" customHeight="1" thickBot="1">
      <c r="A8" s="12"/>
      <c r="B8" s="33" t="s">
        <v>79</v>
      </c>
      <c r="C8" s="200" t="s">
        <v>6</v>
      </c>
      <c r="D8" s="200"/>
      <c r="E8" s="200"/>
      <c r="F8" s="200"/>
      <c r="G8" s="200"/>
      <c r="H8" s="109">
        <f>COUNTIF(Экспорт!$F$5:$F$168,"да")</f>
        <v>17</v>
      </c>
      <c r="I8" s="116">
        <f t="shared" si="0"/>
        <v>0.94444444444444442</v>
      </c>
      <c r="K8" s="18" t="s">
        <v>75</v>
      </c>
      <c r="L8" s="208" t="s">
        <v>16</v>
      </c>
      <c r="M8" s="200"/>
      <c r="N8" s="200"/>
      <c r="O8" s="200"/>
      <c r="P8" s="200"/>
      <c r="Q8" s="109">
        <f>SUM(Экспорт!P5:P168)</f>
        <v>0</v>
      </c>
      <c r="R8" s="109">
        <f>SUM(Экспорт!Q5:Q168)</f>
        <v>0</v>
      </c>
      <c r="S8" s="129" t="e">
        <f t="shared" si="1"/>
        <v>#DIV/0!</v>
      </c>
      <c r="BC8" s="3"/>
    </row>
    <row r="9" spans="1:59" ht="46.5" customHeight="1" thickBot="1">
      <c r="A9" s="12"/>
      <c r="B9" s="33" t="s">
        <v>80</v>
      </c>
      <c r="C9" s="200" t="s">
        <v>7</v>
      </c>
      <c r="D9" s="200"/>
      <c r="E9" s="200"/>
      <c r="F9" s="200"/>
      <c r="G9" s="200"/>
      <c r="H9" s="109">
        <f>COUNTIF(Экспорт!$G$5:$G$168,"да")</f>
        <v>9</v>
      </c>
      <c r="I9" s="116">
        <f t="shared" si="0"/>
        <v>0.5</v>
      </c>
      <c r="K9" s="18" t="s">
        <v>76</v>
      </c>
      <c r="L9" s="208" t="s">
        <v>17</v>
      </c>
      <c r="M9" s="200"/>
      <c r="N9" s="200"/>
      <c r="O9" s="200"/>
      <c r="P9" s="200"/>
      <c r="Q9" s="109">
        <f>SUM(Экспорт!R5:R168)</f>
        <v>0</v>
      </c>
      <c r="R9" s="109">
        <f>SUM(Экспорт!S5:S168)</f>
        <v>0</v>
      </c>
      <c r="S9" s="129" t="e">
        <f t="shared" si="1"/>
        <v>#DIV/0!</v>
      </c>
      <c r="BC9" s="2" t="s">
        <v>58</v>
      </c>
    </row>
    <row r="10" spans="1:59" ht="33" customHeight="1" thickBot="1">
      <c r="A10" s="12"/>
      <c r="B10" s="33" t="s">
        <v>81</v>
      </c>
      <c r="C10" s="200" t="s">
        <v>8</v>
      </c>
      <c r="D10" s="200"/>
      <c r="E10" s="200"/>
      <c r="F10" s="200"/>
      <c r="G10" s="200"/>
      <c r="H10" s="109">
        <f>COUNTIF(Экспорт!$H$5:$H$168,"да")</f>
        <v>15</v>
      </c>
      <c r="I10" s="116">
        <f t="shared" si="0"/>
        <v>0.83333333333333337</v>
      </c>
      <c r="K10" s="19" t="s">
        <v>77</v>
      </c>
      <c r="L10" s="295" t="s">
        <v>18</v>
      </c>
      <c r="M10" s="186"/>
      <c r="N10" s="186"/>
      <c r="O10" s="186"/>
      <c r="P10" s="186"/>
      <c r="Q10" s="118">
        <f>SUM(Экспорт!T5:T168)</f>
        <v>0</v>
      </c>
      <c r="R10" s="118">
        <f>SUM(Экспорт!U5:U168)</f>
        <v>0</v>
      </c>
      <c r="S10" s="130" t="e">
        <f t="shared" si="1"/>
        <v>#DIV/0!</v>
      </c>
      <c r="BC10" s="2" t="s">
        <v>59</v>
      </c>
    </row>
    <row r="11" spans="1:59" ht="15.75" customHeight="1">
      <c r="A11" s="12"/>
      <c r="B11" s="33" t="s">
        <v>82</v>
      </c>
      <c r="C11" s="200" t="s">
        <v>9</v>
      </c>
      <c r="D11" s="200"/>
      <c r="E11" s="200"/>
      <c r="F11" s="200"/>
      <c r="G11" s="200"/>
      <c r="H11" s="109">
        <f>COUNTIF(Экспорт!$I$5:$I$168,"да")</f>
        <v>14</v>
      </c>
      <c r="I11" s="116">
        <f t="shared" si="0"/>
        <v>0.77777777777777779</v>
      </c>
      <c r="K11" s="220" t="s">
        <v>128</v>
      </c>
      <c r="L11" s="221"/>
      <c r="M11" s="221"/>
      <c r="N11" s="221"/>
      <c r="O11" s="221"/>
      <c r="P11" s="221"/>
      <c r="Q11" s="221"/>
      <c r="R11" s="221"/>
      <c r="S11" s="222"/>
    </row>
    <row r="12" spans="1:59" ht="27" customHeight="1" thickBot="1">
      <c r="A12" s="12"/>
      <c r="B12" s="33" t="s">
        <v>83</v>
      </c>
      <c r="C12" s="200" t="s">
        <v>10</v>
      </c>
      <c r="D12" s="200"/>
      <c r="E12" s="200"/>
      <c r="F12" s="200"/>
      <c r="G12" s="200"/>
      <c r="H12" s="109">
        <f>COUNTIF(Экспорт!$J$5:$J$168,"да")</f>
        <v>5</v>
      </c>
      <c r="I12" s="116">
        <f t="shared" si="0"/>
        <v>0.27777777777777779</v>
      </c>
      <c r="K12" s="220"/>
      <c r="L12" s="221"/>
      <c r="M12" s="221"/>
      <c r="N12" s="221"/>
      <c r="O12" s="221"/>
      <c r="P12" s="221"/>
      <c r="Q12" s="221"/>
      <c r="R12" s="221"/>
      <c r="S12" s="222"/>
      <c r="BC12" s="3"/>
    </row>
    <row r="13" spans="1:59" ht="18.75" customHeight="1" thickBot="1">
      <c r="A13" s="12"/>
      <c r="B13" s="33"/>
      <c r="C13" s="296" t="s">
        <v>11</v>
      </c>
      <c r="D13" s="256"/>
      <c r="E13" s="256"/>
      <c r="F13" s="256"/>
      <c r="G13" s="256"/>
      <c r="H13" s="256"/>
      <c r="I13" s="258"/>
      <c r="K13" s="220"/>
      <c r="L13" s="221"/>
      <c r="M13" s="221"/>
      <c r="N13" s="221"/>
      <c r="O13" s="221"/>
      <c r="P13" s="221"/>
      <c r="Q13" s="221"/>
      <c r="R13" s="221"/>
      <c r="S13" s="222"/>
      <c r="BC13" s="2" t="s">
        <v>61</v>
      </c>
      <c r="BE13" s="1" t="s">
        <v>2</v>
      </c>
    </row>
    <row r="14" spans="1:59" ht="18" customHeight="1">
      <c r="A14" s="12"/>
      <c r="B14" s="33" t="s">
        <v>84</v>
      </c>
      <c r="C14" s="296"/>
      <c r="D14" s="256"/>
      <c r="E14" s="256"/>
      <c r="F14" s="256"/>
      <c r="G14" s="256"/>
      <c r="H14" s="256"/>
      <c r="I14" s="258"/>
      <c r="K14" s="220"/>
      <c r="L14" s="221"/>
      <c r="M14" s="221"/>
      <c r="N14" s="221"/>
      <c r="O14" s="221"/>
      <c r="P14" s="221"/>
      <c r="Q14" s="221"/>
      <c r="R14" s="221"/>
      <c r="S14" s="222"/>
      <c r="BC14" s="2" t="s">
        <v>62</v>
      </c>
      <c r="BE14" s="1" t="s">
        <v>3</v>
      </c>
    </row>
    <row r="15" spans="1:59" ht="15.75" thickBot="1">
      <c r="A15" s="122"/>
      <c r="B15" s="117"/>
      <c r="C15" s="297"/>
      <c r="D15" s="259"/>
      <c r="E15" s="259"/>
      <c r="F15" s="259"/>
      <c r="G15" s="259"/>
      <c r="H15" s="259"/>
      <c r="I15" s="260"/>
      <c r="K15" s="223"/>
      <c r="L15" s="224"/>
      <c r="M15" s="224"/>
      <c r="N15" s="224"/>
      <c r="O15" s="224"/>
      <c r="P15" s="224"/>
      <c r="Q15" s="224"/>
      <c r="R15" s="224"/>
      <c r="S15" s="225"/>
    </row>
    <row r="16" spans="1:59" ht="18.75" customHeight="1" thickBot="1">
      <c r="BC16" s="3"/>
      <c r="BE16" s="4" t="s">
        <v>32</v>
      </c>
      <c r="BG16" s="5" t="s">
        <v>37</v>
      </c>
    </row>
    <row r="17" spans="1:59" ht="47.25" customHeight="1" thickBot="1">
      <c r="A17" s="60">
        <v>3</v>
      </c>
      <c r="B17" s="269" t="s">
        <v>22</v>
      </c>
      <c r="C17" s="270"/>
      <c r="D17" s="270"/>
      <c r="E17" s="270"/>
      <c r="F17" s="270"/>
      <c r="G17" s="270"/>
      <c r="H17" s="270"/>
      <c r="I17" s="271"/>
      <c r="K17" s="59" t="s">
        <v>110</v>
      </c>
      <c r="L17" s="269" t="s">
        <v>31</v>
      </c>
      <c r="M17" s="270"/>
      <c r="N17" s="270"/>
      <c r="O17" s="270"/>
      <c r="P17" s="270"/>
      <c r="Q17" s="270"/>
      <c r="R17" s="270"/>
      <c r="S17" s="271"/>
      <c r="BC17" s="2" t="s">
        <v>64</v>
      </c>
      <c r="BE17" s="6" t="s">
        <v>33</v>
      </c>
      <c r="BG17" s="7" t="s">
        <v>38</v>
      </c>
    </row>
    <row r="18" spans="1:59" ht="54" customHeight="1" thickBot="1">
      <c r="A18" s="48" t="s">
        <v>85</v>
      </c>
      <c r="B18" s="303" t="s">
        <v>23</v>
      </c>
      <c r="C18" s="304"/>
      <c r="D18" s="304"/>
      <c r="E18" s="304"/>
      <c r="F18" s="304"/>
      <c r="G18" s="304"/>
      <c r="H18" s="304"/>
      <c r="I18" s="305"/>
      <c r="K18" s="45" t="s">
        <v>95</v>
      </c>
      <c r="L18" s="206" t="s">
        <v>94</v>
      </c>
      <c r="M18" s="206"/>
      <c r="N18" s="206"/>
      <c r="O18" s="206"/>
      <c r="P18" s="206"/>
      <c r="Q18" s="206"/>
      <c r="R18" s="206"/>
      <c r="S18" s="280"/>
      <c r="BC18" s="2" t="s">
        <v>65</v>
      </c>
      <c r="BE18" s="6" t="s">
        <v>34</v>
      </c>
      <c r="BG18" s="7" t="s">
        <v>39</v>
      </c>
    </row>
    <row r="19" spans="1:59" ht="20.25" customHeight="1" thickBot="1">
      <c r="A19" s="34"/>
      <c r="B19" s="22" t="s">
        <v>86</v>
      </c>
      <c r="C19" s="208" t="s">
        <v>24</v>
      </c>
      <c r="D19" s="200"/>
      <c r="E19" s="200"/>
      <c r="F19" s="200"/>
      <c r="G19" s="201"/>
      <c r="H19" s="106">
        <f>COUNTIF(Экспорт!$V$5:$V$168,"да")</f>
        <v>1</v>
      </c>
      <c r="I19" s="111">
        <f t="shared" ref="I19:I26" si="2">H19/$H$75</f>
        <v>5.5555555555555552E-2</v>
      </c>
      <c r="K19" s="92"/>
      <c r="L19" s="300" t="s">
        <v>32</v>
      </c>
      <c r="M19" s="300"/>
      <c r="N19" s="300"/>
      <c r="O19" s="300"/>
      <c r="P19" s="300"/>
      <c r="Q19" s="300"/>
      <c r="R19" s="126">
        <f>COUNTIF(Экспорт!$AD$5:$AD$168,'Общая статистика'!L19)</f>
        <v>4</v>
      </c>
      <c r="S19" s="129">
        <f>R19/$H$75</f>
        <v>0.22222222222222221</v>
      </c>
      <c r="BE19" s="8"/>
      <c r="BG19" s="9"/>
    </row>
    <row r="20" spans="1:59" ht="15.75" customHeight="1" thickBot="1">
      <c r="A20" s="34"/>
      <c r="B20" s="22" t="s">
        <v>87</v>
      </c>
      <c r="C20" s="200" t="s">
        <v>25</v>
      </c>
      <c r="D20" s="200"/>
      <c r="E20" s="200"/>
      <c r="F20" s="200"/>
      <c r="G20" s="201"/>
      <c r="H20" s="107">
        <f>COUNTIF(Экспорт!$W$5:$W$168,"да")</f>
        <v>2</v>
      </c>
      <c r="I20" s="110">
        <f t="shared" si="2"/>
        <v>0.1111111111111111</v>
      </c>
      <c r="K20" s="92"/>
      <c r="L20" s="301" t="s">
        <v>33</v>
      </c>
      <c r="M20" s="301"/>
      <c r="N20" s="301"/>
      <c r="O20" s="301"/>
      <c r="P20" s="301"/>
      <c r="Q20" s="301"/>
      <c r="R20" s="126">
        <f>COUNTIF(Экспорт!$AD$5:$AD$168,'Общая статистика'!L20)</f>
        <v>3</v>
      </c>
      <c r="S20" s="129">
        <f t="shared" ref="S20:S22" si="3">R20/$H$75</f>
        <v>0.16666666666666666</v>
      </c>
      <c r="BC20" s="3"/>
    </row>
    <row r="21" spans="1:59" ht="18" customHeight="1" thickBot="1">
      <c r="A21" s="34"/>
      <c r="B21" s="22" t="s">
        <v>88</v>
      </c>
      <c r="C21" s="200" t="s">
        <v>26</v>
      </c>
      <c r="D21" s="200"/>
      <c r="E21" s="200"/>
      <c r="F21" s="200"/>
      <c r="G21" s="201"/>
      <c r="H21" s="107">
        <f>COUNTIF(Экспорт!$X$5:$X$168,"да")</f>
        <v>1</v>
      </c>
      <c r="I21" s="110">
        <f t="shared" si="2"/>
        <v>5.5555555555555552E-2</v>
      </c>
      <c r="K21" s="92"/>
      <c r="L21" s="301" t="s">
        <v>34</v>
      </c>
      <c r="M21" s="301"/>
      <c r="N21" s="301"/>
      <c r="O21" s="301"/>
      <c r="P21" s="301"/>
      <c r="Q21" s="301"/>
      <c r="R21" s="126">
        <f>COUNTIF(Экспорт!$AD$5:$AD$168,'Общая статистика'!L21)</f>
        <v>2</v>
      </c>
      <c r="S21" s="129">
        <f t="shared" si="3"/>
        <v>0.1111111111111111</v>
      </c>
      <c r="BC21" s="2" t="s">
        <v>67</v>
      </c>
    </row>
    <row r="22" spans="1:59" ht="18.75" customHeight="1" thickBot="1">
      <c r="A22" s="34"/>
      <c r="B22" s="22" t="s">
        <v>89</v>
      </c>
      <c r="C22" s="200" t="s">
        <v>27</v>
      </c>
      <c r="D22" s="200"/>
      <c r="E22" s="200"/>
      <c r="F22" s="200"/>
      <c r="G22" s="201"/>
      <c r="H22" s="107">
        <f>COUNTIF(Экспорт!$Y$5:$Y$168,"да")</f>
        <v>0</v>
      </c>
      <c r="I22" s="110">
        <f t="shared" si="2"/>
        <v>0</v>
      </c>
      <c r="K22" s="21" t="s">
        <v>118</v>
      </c>
      <c r="L22" s="302" t="s">
        <v>11</v>
      </c>
      <c r="M22" s="302"/>
      <c r="N22" s="302"/>
      <c r="O22" s="302"/>
      <c r="P22" s="302"/>
      <c r="Q22" s="302"/>
      <c r="R22" s="128">
        <f>COUNTA(Экспорт!AE5:AE168)</f>
        <v>9</v>
      </c>
      <c r="S22" s="131">
        <f t="shared" si="3"/>
        <v>0.5</v>
      </c>
      <c r="BC22" s="2" t="s">
        <v>68</v>
      </c>
    </row>
    <row r="23" spans="1:59" ht="15.75" customHeight="1">
      <c r="A23" s="34"/>
      <c r="B23" s="22" t="s">
        <v>90</v>
      </c>
      <c r="C23" s="200" t="s">
        <v>28</v>
      </c>
      <c r="D23" s="200"/>
      <c r="E23" s="200"/>
      <c r="F23" s="200"/>
      <c r="G23" s="201"/>
      <c r="H23" s="107">
        <f>COUNTIF(Экспорт!$Z$5:$Z$168,"да")</f>
        <v>0</v>
      </c>
      <c r="I23" s="110">
        <f t="shared" si="2"/>
        <v>0</v>
      </c>
      <c r="K23" s="45" t="s">
        <v>96</v>
      </c>
      <c r="L23" s="206" t="s">
        <v>36</v>
      </c>
      <c r="M23" s="206"/>
      <c r="N23" s="206"/>
      <c r="O23" s="206"/>
      <c r="P23" s="206"/>
      <c r="Q23" s="206"/>
      <c r="R23" s="206"/>
      <c r="S23" s="280"/>
    </row>
    <row r="24" spans="1:59" ht="15.75" customHeight="1" thickBot="1">
      <c r="A24" s="34"/>
      <c r="B24" s="22" t="s">
        <v>91</v>
      </c>
      <c r="C24" s="200" t="s">
        <v>29</v>
      </c>
      <c r="D24" s="200"/>
      <c r="E24" s="200"/>
      <c r="F24" s="200"/>
      <c r="G24" s="201"/>
      <c r="H24" s="107">
        <f>COUNTIF(Экспорт!$AA$5:$AA$168,"да")</f>
        <v>1</v>
      </c>
      <c r="I24" s="110">
        <f t="shared" si="2"/>
        <v>5.5555555555555552E-2</v>
      </c>
      <c r="K24" s="92"/>
      <c r="L24" s="307" t="s">
        <v>37</v>
      </c>
      <c r="M24" s="307"/>
      <c r="N24" s="307"/>
      <c r="O24" s="307"/>
      <c r="P24" s="307"/>
      <c r="Q24" s="307"/>
      <c r="R24" s="126">
        <f>COUNTIF(Экспорт!$AF$5:$AF$168,'Общая статистика'!L24)</f>
        <v>1</v>
      </c>
      <c r="S24" s="129">
        <f t="shared" ref="S24:S27" si="4">R24/$H$75</f>
        <v>5.5555555555555552E-2</v>
      </c>
      <c r="BC24" s="3"/>
    </row>
    <row r="25" spans="1:59" ht="15.75" customHeight="1">
      <c r="A25" s="34"/>
      <c r="B25" s="22" t="s">
        <v>92</v>
      </c>
      <c r="C25" s="200" t="s">
        <v>69</v>
      </c>
      <c r="D25" s="200"/>
      <c r="E25" s="200"/>
      <c r="F25" s="200"/>
      <c r="G25" s="201"/>
      <c r="H25" s="107">
        <f>COUNTIF(Экспорт!$AB$5:$AB$168,"да")</f>
        <v>0</v>
      </c>
      <c r="I25" s="110">
        <f t="shared" si="2"/>
        <v>0</v>
      </c>
      <c r="K25" s="92"/>
      <c r="L25" s="307" t="s">
        <v>38</v>
      </c>
      <c r="M25" s="307"/>
      <c r="N25" s="307"/>
      <c r="O25" s="307"/>
      <c r="P25" s="307"/>
      <c r="Q25" s="307"/>
      <c r="R25" s="126">
        <f>COUNTIF(Экспорт!$AF$5:$AF$168,'Общая статистика'!L25)</f>
        <v>0</v>
      </c>
      <c r="S25" s="129">
        <f t="shared" si="4"/>
        <v>0</v>
      </c>
    </row>
    <row r="26" spans="1:59" ht="15.75" customHeight="1" thickBot="1">
      <c r="A26" s="35"/>
      <c r="B26" s="36" t="s">
        <v>93</v>
      </c>
      <c r="C26" s="186" t="s">
        <v>30</v>
      </c>
      <c r="D26" s="186"/>
      <c r="E26" s="186"/>
      <c r="F26" s="186"/>
      <c r="G26" s="187"/>
      <c r="H26" s="108">
        <f>COUNTIF(Экспорт!$AC$5:$AC$168,"да")</f>
        <v>1</v>
      </c>
      <c r="I26" s="112">
        <f t="shared" si="2"/>
        <v>5.5555555555555552E-2</v>
      </c>
      <c r="K26" s="92"/>
      <c r="L26" s="307" t="s">
        <v>39</v>
      </c>
      <c r="M26" s="307"/>
      <c r="N26" s="307"/>
      <c r="O26" s="307"/>
      <c r="P26" s="307"/>
      <c r="Q26" s="307"/>
      <c r="R26" s="126">
        <f>COUNTIF(Экспорт!$AF$5:$AF$168,'Общая статистика'!L26)</f>
        <v>4</v>
      </c>
      <c r="S26" s="129">
        <f t="shared" si="4"/>
        <v>0.22222222222222221</v>
      </c>
      <c r="W26" s="8"/>
    </row>
    <row r="27" spans="1:59" ht="15.75" thickBot="1">
      <c r="K27" s="46" t="s">
        <v>157</v>
      </c>
      <c r="L27" s="246" t="s">
        <v>11</v>
      </c>
      <c r="M27" s="246"/>
      <c r="N27" s="246"/>
      <c r="O27" s="246"/>
      <c r="P27" s="246"/>
      <c r="Q27" s="246"/>
      <c r="R27" s="127">
        <f>COUNTA(Экспорт!AG5:AG168)</f>
        <v>2</v>
      </c>
      <c r="S27" s="130">
        <f t="shared" si="4"/>
        <v>0.1111111111111111</v>
      </c>
    </row>
    <row r="28" spans="1:59" ht="48" customHeight="1" thickBot="1">
      <c r="A28" s="59" t="s">
        <v>97</v>
      </c>
      <c r="B28" s="277" t="s">
        <v>40</v>
      </c>
      <c r="C28" s="278"/>
      <c r="D28" s="278"/>
      <c r="E28" s="278"/>
      <c r="F28" s="278"/>
      <c r="G28" s="278"/>
      <c r="H28" s="278"/>
      <c r="I28" s="279"/>
      <c r="S28" s="125"/>
    </row>
    <row r="29" spans="1:59" ht="45" customHeight="1" thickBot="1">
      <c r="A29" s="102" t="s">
        <v>98</v>
      </c>
      <c r="B29" s="199" t="s">
        <v>41</v>
      </c>
      <c r="C29" s="199"/>
      <c r="D29" s="199"/>
      <c r="E29" s="199"/>
      <c r="F29" s="199"/>
      <c r="G29" s="306"/>
      <c r="H29" s="105">
        <f>COUNTIF(Экспорт!$AH$5:$AH$168,"да")</f>
        <v>14</v>
      </c>
      <c r="I29" s="115">
        <f>H29/$H$75</f>
        <v>0.77777777777777779</v>
      </c>
      <c r="K29" s="59" t="s">
        <v>111</v>
      </c>
      <c r="L29" s="269" t="s">
        <v>53</v>
      </c>
      <c r="M29" s="270"/>
      <c r="N29" s="270"/>
      <c r="O29" s="270"/>
      <c r="P29" s="270"/>
      <c r="Q29" s="270"/>
      <c r="R29" s="270"/>
      <c r="S29" s="271"/>
    </row>
    <row r="30" spans="1:59" ht="31.5" customHeight="1">
      <c r="A30" s="308" t="s">
        <v>99</v>
      </c>
      <c r="B30" s="177" t="s">
        <v>42</v>
      </c>
      <c r="C30" s="177"/>
      <c r="D30" s="177"/>
      <c r="E30" s="177"/>
      <c r="F30" s="177"/>
      <c r="G30" s="177"/>
      <c r="H30" s="177"/>
      <c r="I30" s="178"/>
      <c r="K30" s="45" t="s">
        <v>112</v>
      </c>
      <c r="L30" s="154" t="s">
        <v>54</v>
      </c>
      <c r="M30" s="154"/>
      <c r="N30" s="154"/>
      <c r="O30" s="154"/>
      <c r="P30" s="154"/>
      <c r="Q30" s="154"/>
      <c r="R30" s="154"/>
      <c r="S30" s="281"/>
    </row>
    <row r="31" spans="1:59" ht="15" customHeight="1">
      <c r="A31" s="309"/>
      <c r="B31" s="179"/>
      <c r="C31" s="179"/>
      <c r="D31" s="179"/>
      <c r="E31" s="179"/>
      <c r="F31" s="179"/>
      <c r="G31" s="179"/>
      <c r="H31" s="179"/>
      <c r="I31" s="180"/>
      <c r="K31" s="92"/>
      <c r="L31" s="310" t="s">
        <v>55</v>
      </c>
      <c r="M31" s="310"/>
      <c r="N31" s="310"/>
      <c r="O31" s="310"/>
      <c r="P31" s="310"/>
      <c r="Q31" s="310"/>
      <c r="R31" s="126">
        <f>COUNTIF(Экспорт!$AS$5:$AS$168,'Общая статистика'!L31)</f>
        <v>5</v>
      </c>
      <c r="S31" s="129">
        <f t="shared" ref="S31:S33" si="5">R31/$H$75</f>
        <v>0.27777777777777779</v>
      </c>
    </row>
    <row r="32" spans="1:59" ht="15" customHeight="1">
      <c r="A32" s="309"/>
      <c r="B32" s="179"/>
      <c r="C32" s="179"/>
      <c r="D32" s="179"/>
      <c r="E32" s="179"/>
      <c r="F32" s="179"/>
      <c r="G32" s="179"/>
      <c r="H32" s="179"/>
      <c r="I32" s="180"/>
      <c r="K32" s="92"/>
      <c r="L32" s="310" t="s">
        <v>56</v>
      </c>
      <c r="M32" s="310"/>
      <c r="N32" s="310"/>
      <c r="O32" s="310"/>
      <c r="P32" s="310"/>
      <c r="Q32" s="310"/>
      <c r="R32" s="126">
        <f>COUNTIF(Экспорт!$AS$5:$AS$168,'Общая статистика'!L32)</f>
        <v>1</v>
      </c>
      <c r="S32" s="129">
        <f t="shared" si="5"/>
        <v>5.5555555555555552E-2</v>
      </c>
    </row>
    <row r="33" spans="1:19" ht="15" customHeight="1" thickBot="1">
      <c r="A33" s="20"/>
      <c r="B33" s="33" t="s">
        <v>100</v>
      </c>
      <c r="C33" s="167" t="s">
        <v>43</v>
      </c>
      <c r="D33" s="167"/>
      <c r="E33" s="167"/>
      <c r="F33" s="167"/>
      <c r="G33" s="167"/>
      <c r="H33" s="109">
        <f>COUNTIF(Экспорт!$AI$5:$AI$168,"да")</f>
        <v>18</v>
      </c>
      <c r="I33" s="116">
        <f>H33/$H$29</f>
        <v>1.2857142857142858</v>
      </c>
      <c r="K33" s="94"/>
      <c r="L33" s="302" t="s">
        <v>11</v>
      </c>
      <c r="M33" s="302"/>
      <c r="N33" s="302"/>
      <c r="O33" s="302"/>
      <c r="P33" s="302"/>
      <c r="Q33" s="302"/>
      <c r="R33" s="128">
        <f>COUNTA(Экспорт!$AT$5:$AT$168)</f>
        <v>12</v>
      </c>
      <c r="S33" s="131">
        <f t="shared" si="5"/>
        <v>0.66666666666666663</v>
      </c>
    </row>
    <row r="34" spans="1:19" ht="17.25" customHeight="1">
      <c r="A34" s="20"/>
      <c r="B34" s="33" t="s">
        <v>101</v>
      </c>
      <c r="C34" s="167" t="s">
        <v>44</v>
      </c>
      <c r="D34" s="167"/>
      <c r="E34" s="167"/>
      <c r="F34" s="167"/>
      <c r="G34" s="167"/>
      <c r="H34" s="109">
        <f>COUNTIF(Экспорт!$AJ$5:$AJ$168,"да")</f>
        <v>0</v>
      </c>
      <c r="I34" s="116">
        <f t="shared" ref="I34:I38" si="6">H34/$H$29</f>
        <v>0</v>
      </c>
      <c r="K34" s="45" t="s">
        <v>113</v>
      </c>
      <c r="L34" s="154" t="s">
        <v>57</v>
      </c>
      <c r="M34" s="154"/>
      <c r="N34" s="154"/>
      <c r="O34" s="154"/>
      <c r="P34" s="154"/>
      <c r="Q34" s="154"/>
      <c r="R34" s="154"/>
      <c r="S34" s="281"/>
    </row>
    <row r="35" spans="1:19" ht="15.75" customHeight="1">
      <c r="A35" s="20"/>
      <c r="B35" s="33" t="s">
        <v>102</v>
      </c>
      <c r="C35" s="167" t="s">
        <v>45</v>
      </c>
      <c r="D35" s="167"/>
      <c r="E35" s="167"/>
      <c r="F35" s="167"/>
      <c r="G35" s="167"/>
      <c r="H35" s="109">
        <f>COUNTIF(Экспорт!$AK$5:$AK$168,"да")</f>
        <v>0</v>
      </c>
      <c r="I35" s="116">
        <f t="shared" si="6"/>
        <v>0</v>
      </c>
      <c r="K35" s="92"/>
      <c r="L35" s="310" t="s">
        <v>58</v>
      </c>
      <c r="M35" s="310"/>
      <c r="N35" s="310"/>
      <c r="O35" s="310"/>
      <c r="P35" s="310"/>
      <c r="Q35" s="310"/>
      <c r="R35" s="126">
        <f>COUNTIF(Экспорт!$AU$5:$AU$168,'Общая статистика'!L35)</f>
        <v>1</v>
      </c>
      <c r="S35" s="129">
        <f t="shared" ref="S35:S37" si="7">R35/$H$75</f>
        <v>5.5555555555555552E-2</v>
      </c>
    </row>
    <row r="36" spans="1:19" ht="15.75" customHeight="1">
      <c r="A36" s="20"/>
      <c r="B36" s="33" t="s">
        <v>103</v>
      </c>
      <c r="C36" s="167" t="s">
        <v>46</v>
      </c>
      <c r="D36" s="167"/>
      <c r="E36" s="167"/>
      <c r="F36" s="167"/>
      <c r="G36" s="167"/>
      <c r="H36" s="109">
        <f>COUNTIF(Экспорт!$AL$5:$AL$168,"да")</f>
        <v>3</v>
      </c>
      <c r="I36" s="116">
        <f t="shared" si="6"/>
        <v>0.21428571428571427</v>
      </c>
      <c r="K36" s="92"/>
      <c r="L36" s="310" t="s">
        <v>59</v>
      </c>
      <c r="M36" s="310"/>
      <c r="N36" s="310"/>
      <c r="O36" s="310"/>
      <c r="P36" s="310"/>
      <c r="Q36" s="310"/>
      <c r="R36" s="126">
        <f>COUNTIF(Экспорт!$AU$5:$AU$168,'Общая статистика'!L36)</f>
        <v>4</v>
      </c>
      <c r="S36" s="129">
        <f t="shared" si="7"/>
        <v>0.22222222222222221</v>
      </c>
    </row>
    <row r="37" spans="1:19" ht="14.25" customHeight="1" thickBot="1">
      <c r="A37" s="20"/>
      <c r="B37" s="33" t="s">
        <v>104</v>
      </c>
      <c r="C37" s="167" t="s">
        <v>47</v>
      </c>
      <c r="D37" s="167"/>
      <c r="E37" s="167"/>
      <c r="F37" s="167"/>
      <c r="G37" s="167"/>
      <c r="H37" s="109">
        <f>COUNTIF(Экспорт!$AM$5:$AM$168,"да")</f>
        <v>0</v>
      </c>
      <c r="I37" s="116">
        <f t="shared" si="6"/>
        <v>0</v>
      </c>
      <c r="K37" s="94"/>
      <c r="L37" s="302" t="s">
        <v>11</v>
      </c>
      <c r="M37" s="302"/>
      <c r="N37" s="302"/>
      <c r="O37" s="302"/>
      <c r="P37" s="302"/>
      <c r="Q37" s="302"/>
      <c r="R37" s="128">
        <f>COUNTA(Экспорт!$AV$5:$AV$168)</f>
        <v>14</v>
      </c>
      <c r="S37" s="131">
        <f t="shared" si="7"/>
        <v>0.77777777777777779</v>
      </c>
    </row>
    <row r="38" spans="1:19" ht="15.75" customHeight="1" thickBot="1">
      <c r="A38" s="46"/>
      <c r="B38" s="117" t="s">
        <v>105</v>
      </c>
      <c r="C38" s="169" t="s">
        <v>48</v>
      </c>
      <c r="D38" s="169"/>
      <c r="E38" s="169"/>
      <c r="F38" s="169"/>
      <c r="G38" s="169"/>
      <c r="H38" s="118">
        <f>COUNTIF(Экспорт!$AN$5:$AN$168,"да")</f>
        <v>0</v>
      </c>
      <c r="I38" s="119">
        <f t="shared" si="6"/>
        <v>0</v>
      </c>
      <c r="K38" s="45" t="s">
        <v>114</v>
      </c>
      <c r="L38" s="314" t="s">
        <v>60</v>
      </c>
      <c r="M38" s="314"/>
      <c r="N38" s="314"/>
      <c r="O38" s="314"/>
      <c r="P38" s="314"/>
      <c r="Q38" s="314"/>
      <c r="R38" s="314"/>
      <c r="S38" s="315"/>
    </row>
    <row r="39" spans="1:19" ht="60.75" customHeight="1" thickBot="1">
      <c r="A39" s="103" t="s">
        <v>106</v>
      </c>
      <c r="B39" s="202" t="s">
        <v>49</v>
      </c>
      <c r="C39" s="202"/>
      <c r="D39" s="202"/>
      <c r="E39" s="202"/>
      <c r="F39" s="202"/>
      <c r="G39" s="313"/>
      <c r="H39" s="143">
        <f>COUNTIF(Экспорт!$AO$5:$AO$168,"да")</f>
        <v>15</v>
      </c>
      <c r="I39" s="144">
        <f>H39/$H$75</f>
        <v>0.83333333333333337</v>
      </c>
      <c r="K39" s="92"/>
      <c r="L39" s="310" t="s">
        <v>61</v>
      </c>
      <c r="M39" s="310"/>
      <c r="N39" s="310"/>
      <c r="O39" s="310"/>
      <c r="P39" s="310"/>
      <c r="Q39" s="310"/>
      <c r="R39" s="126">
        <f>COUNTIF(Экспорт!$AW$5:$AW$168,'Общая статистика'!L39)</f>
        <v>1</v>
      </c>
      <c r="S39" s="129">
        <f t="shared" ref="S39:S41" si="8">R39/$H$75</f>
        <v>5.5555555555555552E-2</v>
      </c>
    </row>
    <row r="40" spans="1:19" ht="30.75" customHeight="1" thickBot="1">
      <c r="A40" s="101" t="s">
        <v>107</v>
      </c>
      <c r="B40" s="311" t="s">
        <v>50</v>
      </c>
      <c r="C40" s="311"/>
      <c r="D40" s="311"/>
      <c r="E40" s="311"/>
      <c r="F40" s="311"/>
      <c r="G40" s="312"/>
      <c r="H40" s="113">
        <f>COUNTIF(Экспорт!$AP$5:$AP$168,"да")</f>
        <v>2</v>
      </c>
      <c r="I40" s="114">
        <f>H40/$H$75</f>
        <v>0.1111111111111111</v>
      </c>
      <c r="K40" s="92"/>
      <c r="L40" s="310" t="s">
        <v>62</v>
      </c>
      <c r="M40" s="310"/>
      <c r="N40" s="310"/>
      <c r="O40" s="310"/>
      <c r="P40" s="310"/>
      <c r="Q40" s="310"/>
      <c r="R40" s="126">
        <f>COUNTIF(Экспорт!$AW$5:$AW$168,'Общая статистика'!L40)</f>
        <v>7</v>
      </c>
      <c r="S40" s="129">
        <f t="shared" si="8"/>
        <v>0.3888888888888889</v>
      </c>
    </row>
    <row r="41" spans="1:19" ht="45.75" customHeight="1" thickBot="1">
      <c r="A41" s="103" t="s">
        <v>108</v>
      </c>
      <c r="B41" s="202" t="s">
        <v>51</v>
      </c>
      <c r="C41" s="202"/>
      <c r="D41" s="202"/>
      <c r="E41" s="202"/>
      <c r="F41" s="202"/>
      <c r="G41" s="313"/>
      <c r="H41" s="143">
        <f>COUNTIF(Экспорт!$AQ$5:$AQ$168,"да")</f>
        <v>14</v>
      </c>
      <c r="I41" s="144">
        <f>H41/$H$75</f>
        <v>0.77777777777777779</v>
      </c>
      <c r="K41" s="94"/>
      <c r="L41" s="302" t="s">
        <v>11</v>
      </c>
      <c r="M41" s="302"/>
      <c r="N41" s="302"/>
      <c r="O41" s="302"/>
      <c r="P41" s="302"/>
      <c r="Q41" s="302"/>
      <c r="R41" s="128">
        <f>COUNTA(Экспорт!$AX$5:$AX$168)</f>
        <v>12</v>
      </c>
      <c r="S41" s="131">
        <f t="shared" si="8"/>
        <v>0.66666666666666663</v>
      </c>
    </row>
    <row r="42" spans="1:19" ht="48.75" customHeight="1" thickBot="1">
      <c r="A42" s="101" t="s">
        <v>109</v>
      </c>
      <c r="B42" s="311" t="s">
        <v>52</v>
      </c>
      <c r="C42" s="311"/>
      <c r="D42" s="311"/>
      <c r="E42" s="311"/>
      <c r="F42" s="311"/>
      <c r="G42" s="312"/>
      <c r="H42" s="113">
        <f>COUNTIF(Экспорт!$AR$5:$AR$168,"да")</f>
        <v>4</v>
      </c>
      <c r="I42" s="114">
        <f>H42/$H$75</f>
        <v>0.22222222222222221</v>
      </c>
      <c r="K42" s="45" t="s">
        <v>115</v>
      </c>
      <c r="L42" s="206" t="s">
        <v>63</v>
      </c>
      <c r="M42" s="206"/>
      <c r="N42" s="206"/>
      <c r="O42" s="206"/>
      <c r="P42" s="206"/>
      <c r="Q42" s="206"/>
      <c r="R42" s="206"/>
      <c r="S42" s="280"/>
    </row>
    <row r="43" spans="1:19">
      <c r="K43" s="92"/>
      <c r="L43" s="310" t="s">
        <v>64</v>
      </c>
      <c r="M43" s="310"/>
      <c r="N43" s="310"/>
      <c r="O43" s="310"/>
      <c r="P43" s="310"/>
      <c r="Q43" s="310"/>
      <c r="R43" s="126">
        <f>COUNTIF(Экспорт!$AY$5:$AY$168,'Общая статистика'!L43)</f>
        <v>12</v>
      </c>
      <c r="S43" s="129">
        <f t="shared" ref="S43:S45" si="9">R43/$H$75</f>
        <v>0.66666666666666663</v>
      </c>
    </row>
    <row r="44" spans="1:19" ht="15.75" thickBot="1">
      <c r="K44" s="92"/>
      <c r="L44" s="310" t="s">
        <v>65</v>
      </c>
      <c r="M44" s="310"/>
      <c r="N44" s="310"/>
      <c r="O44" s="310"/>
      <c r="P44" s="310"/>
      <c r="Q44" s="310"/>
      <c r="R44" s="126">
        <f>COUNTIF(Экспорт!$AY$5:$AY$168,'Общая статистика'!L44)</f>
        <v>0</v>
      </c>
      <c r="S44" s="129">
        <f t="shared" si="9"/>
        <v>0</v>
      </c>
    </row>
    <row r="45" spans="1:19" ht="15.75" thickBot="1">
      <c r="A45" s="98" t="s">
        <v>234</v>
      </c>
      <c r="B45" s="290" t="s">
        <v>124</v>
      </c>
      <c r="C45" s="291"/>
      <c r="D45" s="291"/>
      <c r="E45" s="291"/>
      <c r="F45" s="291"/>
      <c r="G45" s="292"/>
      <c r="H45" s="120" t="s">
        <v>235</v>
      </c>
      <c r="I45" s="121"/>
      <c r="K45" s="94"/>
      <c r="L45" s="302" t="s">
        <v>11</v>
      </c>
      <c r="M45" s="302"/>
      <c r="N45" s="302"/>
      <c r="O45" s="302"/>
      <c r="P45" s="302"/>
      <c r="Q45" s="302"/>
      <c r="R45" s="128">
        <f>COUNTA(Экспорт!$AZ$5:$AZ$168)</f>
        <v>11</v>
      </c>
      <c r="S45" s="131">
        <f t="shared" si="9"/>
        <v>0.61111111111111116</v>
      </c>
    </row>
    <row r="46" spans="1:19" ht="28.5" customHeight="1">
      <c r="A46" s="97">
        <v>1</v>
      </c>
      <c r="B46" s="294" t="s">
        <v>221</v>
      </c>
      <c r="C46" s="294"/>
      <c r="D46" s="294"/>
      <c r="E46" s="294"/>
      <c r="F46" s="294"/>
      <c r="G46" s="294"/>
      <c r="H46" s="132">
        <f>COUNTIF(Экспорт!$B$5:$B$168,'Общая статистика'!B46)</f>
        <v>0</v>
      </c>
      <c r="I46" s="133">
        <f>H46/$H$75</f>
        <v>0</v>
      </c>
      <c r="K46" s="45" t="s">
        <v>116</v>
      </c>
      <c r="L46" s="154" t="s">
        <v>66</v>
      </c>
      <c r="M46" s="154"/>
      <c r="N46" s="154"/>
      <c r="O46" s="154"/>
      <c r="P46" s="154"/>
      <c r="Q46" s="154"/>
      <c r="R46" s="154"/>
      <c r="S46" s="281"/>
    </row>
    <row r="47" spans="1:19">
      <c r="A47" s="97">
        <v>2</v>
      </c>
      <c r="B47" s="288" t="s">
        <v>236</v>
      </c>
      <c r="C47" s="288"/>
      <c r="D47" s="288"/>
      <c r="E47" s="288"/>
      <c r="F47" s="288"/>
      <c r="G47" s="288"/>
      <c r="H47" s="134">
        <f>COUNTIF(Экспорт!$B$5:$B$168,'Общая статистика'!B47)</f>
        <v>0</v>
      </c>
      <c r="I47" s="135">
        <f t="shared" ref="I47:I74" si="10">H47/$H$75</f>
        <v>0</v>
      </c>
      <c r="K47" s="92"/>
      <c r="L47" s="310" t="s">
        <v>67</v>
      </c>
      <c r="M47" s="310"/>
      <c r="N47" s="310"/>
      <c r="O47" s="310"/>
      <c r="P47" s="310"/>
      <c r="Q47" s="310"/>
      <c r="R47" s="126">
        <f>COUNTIF(Экспорт!$BA$5:$BA$168,'Общая статистика'!L47)</f>
        <v>5</v>
      </c>
      <c r="S47" s="129">
        <f t="shared" ref="S47:S49" si="11">R47/$H$75</f>
        <v>0.27777777777777779</v>
      </c>
    </row>
    <row r="48" spans="1:19">
      <c r="A48" s="97">
        <v>3</v>
      </c>
      <c r="B48" s="288" t="s">
        <v>237</v>
      </c>
      <c r="C48" s="288"/>
      <c r="D48" s="288"/>
      <c r="E48" s="288"/>
      <c r="F48" s="288"/>
      <c r="G48" s="288"/>
      <c r="H48" s="134">
        <f>COUNTIF(Экспорт!$B$5:$B$168,'Общая статистика'!B48)</f>
        <v>0</v>
      </c>
      <c r="I48" s="135">
        <f t="shared" si="10"/>
        <v>0</v>
      </c>
      <c r="K48" s="92"/>
      <c r="L48" s="310" t="s">
        <v>68</v>
      </c>
      <c r="M48" s="310"/>
      <c r="N48" s="310"/>
      <c r="O48" s="310"/>
      <c r="P48" s="310"/>
      <c r="Q48" s="310"/>
      <c r="R48" s="126">
        <f>COUNTIF(Экспорт!$BA$5:$BA$168,'Общая статистика'!L48)</f>
        <v>4</v>
      </c>
      <c r="S48" s="129">
        <f t="shared" si="11"/>
        <v>0.22222222222222221</v>
      </c>
    </row>
    <row r="49" spans="1:19" ht="15.75" thickBot="1">
      <c r="A49" s="97">
        <v>4</v>
      </c>
      <c r="B49" s="288" t="s">
        <v>238</v>
      </c>
      <c r="C49" s="288"/>
      <c r="D49" s="288"/>
      <c r="E49" s="288"/>
      <c r="F49" s="288"/>
      <c r="G49" s="288"/>
      <c r="H49" s="134">
        <f>COUNTIF(Экспорт!$B$5:$B$168,'Общая статистика'!B49)</f>
        <v>0</v>
      </c>
      <c r="I49" s="135">
        <f t="shared" si="10"/>
        <v>0</v>
      </c>
      <c r="K49" s="93"/>
      <c r="L49" s="246" t="s">
        <v>11</v>
      </c>
      <c r="M49" s="246"/>
      <c r="N49" s="246"/>
      <c r="O49" s="246"/>
      <c r="P49" s="246"/>
      <c r="Q49" s="246"/>
      <c r="R49" s="127">
        <f>COUNTA(Экспорт!$BB$5:$BB$168)</f>
        <v>9</v>
      </c>
      <c r="S49" s="130">
        <f t="shared" si="11"/>
        <v>0.5</v>
      </c>
    </row>
    <row r="50" spans="1:19">
      <c r="A50" s="97">
        <v>5</v>
      </c>
      <c r="B50" s="288" t="s">
        <v>239</v>
      </c>
      <c r="C50" s="288"/>
      <c r="D50" s="288"/>
      <c r="E50" s="288"/>
      <c r="F50" s="288"/>
      <c r="G50" s="288"/>
      <c r="H50" s="134">
        <f>COUNTIF(Экспорт!$B$5:$B$168,'Общая статистика'!B50)</f>
        <v>0</v>
      </c>
      <c r="I50" s="135">
        <f t="shared" si="10"/>
        <v>0</v>
      </c>
    </row>
    <row r="51" spans="1:19">
      <c r="A51" s="97">
        <v>6</v>
      </c>
      <c r="B51" s="288" t="s">
        <v>219</v>
      </c>
      <c r="C51" s="288"/>
      <c r="D51" s="288"/>
      <c r="E51" s="288"/>
      <c r="F51" s="288"/>
      <c r="G51" s="288"/>
      <c r="H51" s="134">
        <f>COUNTIF(Экспорт!$B$5:$B$168,'Общая статистика'!B51)</f>
        <v>0</v>
      </c>
      <c r="I51" s="135">
        <f t="shared" si="10"/>
        <v>0</v>
      </c>
    </row>
    <row r="52" spans="1:19">
      <c r="A52" s="97">
        <v>7</v>
      </c>
      <c r="B52" s="288" t="s">
        <v>220</v>
      </c>
      <c r="C52" s="288"/>
      <c r="D52" s="288"/>
      <c r="E52" s="288"/>
      <c r="F52" s="288"/>
      <c r="G52" s="288"/>
      <c r="H52" s="134">
        <f>COUNTIF(Экспорт!$B$5:$B$168,'Общая статистика'!B52)</f>
        <v>0</v>
      </c>
      <c r="I52" s="135">
        <f t="shared" si="10"/>
        <v>0</v>
      </c>
    </row>
    <row r="53" spans="1:19">
      <c r="A53" s="97">
        <v>8</v>
      </c>
      <c r="B53" s="288" t="s">
        <v>141</v>
      </c>
      <c r="C53" s="288"/>
      <c r="D53" s="288"/>
      <c r="E53" s="288"/>
      <c r="F53" s="288"/>
      <c r="G53" s="288"/>
      <c r="H53" s="134">
        <f>COUNTIF(Экспорт!$B$5:$B$168,'Общая статистика'!B53)</f>
        <v>0</v>
      </c>
      <c r="I53" s="135">
        <f t="shared" si="10"/>
        <v>0</v>
      </c>
    </row>
    <row r="54" spans="1:19">
      <c r="A54" s="97">
        <v>9</v>
      </c>
      <c r="B54" s="288" t="s">
        <v>148</v>
      </c>
      <c r="C54" s="288"/>
      <c r="D54" s="288"/>
      <c r="E54" s="288"/>
      <c r="F54" s="288"/>
      <c r="G54" s="288"/>
      <c r="H54" s="134">
        <f>COUNTIF(Экспорт!$B$5:$B$168,'Общая статистика'!B54)</f>
        <v>0</v>
      </c>
      <c r="I54" s="135">
        <f t="shared" si="10"/>
        <v>0</v>
      </c>
    </row>
    <row r="55" spans="1:19">
      <c r="A55" s="97">
        <v>10</v>
      </c>
      <c r="B55" s="288" t="s">
        <v>216</v>
      </c>
      <c r="C55" s="288"/>
      <c r="D55" s="288"/>
      <c r="E55" s="288"/>
      <c r="F55" s="288"/>
      <c r="G55" s="288"/>
      <c r="H55" s="134">
        <f>COUNTIF(Экспорт!$B$5:$B$168,'Общая статистика'!B55)</f>
        <v>0</v>
      </c>
      <c r="I55" s="135">
        <f t="shared" si="10"/>
        <v>0</v>
      </c>
    </row>
    <row r="56" spans="1:19">
      <c r="A56" s="97">
        <v>11</v>
      </c>
      <c r="B56" s="288" t="s">
        <v>222</v>
      </c>
      <c r="C56" s="288"/>
      <c r="D56" s="288"/>
      <c r="E56" s="288"/>
      <c r="F56" s="288"/>
      <c r="G56" s="288"/>
      <c r="H56" s="134">
        <f>COUNTIF(Экспорт!$B$5:$B$168,'Общая статистика'!B56)</f>
        <v>0</v>
      </c>
      <c r="I56" s="135">
        <f t="shared" si="10"/>
        <v>0</v>
      </c>
    </row>
    <row r="57" spans="1:19">
      <c r="A57" s="97">
        <v>12</v>
      </c>
      <c r="B57" s="288" t="s">
        <v>223</v>
      </c>
      <c r="C57" s="288"/>
      <c r="D57" s="288"/>
      <c r="E57" s="288"/>
      <c r="F57" s="288"/>
      <c r="G57" s="288"/>
      <c r="H57" s="134">
        <f>COUNTIF(Экспорт!$B$5:$B$168,'Общая статистика'!B57)</f>
        <v>0</v>
      </c>
      <c r="I57" s="135">
        <f t="shared" si="10"/>
        <v>0</v>
      </c>
    </row>
    <row r="58" spans="1:19">
      <c r="A58" s="97">
        <v>13</v>
      </c>
      <c r="B58" s="288" t="s">
        <v>224</v>
      </c>
      <c r="C58" s="288"/>
      <c r="D58" s="288"/>
      <c r="E58" s="288"/>
      <c r="F58" s="288"/>
      <c r="G58" s="288"/>
      <c r="H58" s="134">
        <f>COUNTIF(Экспорт!$B$5:$B$168,'Общая статистика'!B58)</f>
        <v>0</v>
      </c>
      <c r="I58" s="135">
        <f t="shared" si="10"/>
        <v>0</v>
      </c>
    </row>
    <row r="59" spans="1:19">
      <c r="A59" s="97">
        <v>14</v>
      </c>
      <c r="B59" s="288" t="s">
        <v>152</v>
      </c>
      <c r="C59" s="288"/>
      <c r="D59" s="288"/>
      <c r="E59" s="288"/>
      <c r="F59" s="288"/>
      <c r="G59" s="288"/>
      <c r="H59" s="134">
        <f>COUNTIF(Экспорт!$B$5:$B$168,'Общая статистика'!B59)</f>
        <v>0</v>
      </c>
      <c r="I59" s="135">
        <f t="shared" si="10"/>
        <v>0</v>
      </c>
    </row>
    <row r="60" spans="1:19">
      <c r="A60" s="97">
        <v>15</v>
      </c>
      <c r="B60" s="288" t="s">
        <v>225</v>
      </c>
      <c r="C60" s="288"/>
      <c r="D60" s="288"/>
      <c r="E60" s="288"/>
      <c r="F60" s="288"/>
      <c r="G60" s="288"/>
      <c r="H60" s="134">
        <f>COUNTIF(Экспорт!$B$5:$B$168,'Общая статистика'!B60)</f>
        <v>0</v>
      </c>
      <c r="I60" s="135">
        <f t="shared" si="10"/>
        <v>0</v>
      </c>
    </row>
    <row r="61" spans="1:19">
      <c r="A61" s="97">
        <v>16</v>
      </c>
      <c r="B61" s="288" t="s">
        <v>226</v>
      </c>
      <c r="C61" s="288"/>
      <c r="D61" s="288"/>
      <c r="E61" s="288"/>
      <c r="F61" s="288"/>
      <c r="G61" s="288"/>
      <c r="H61" s="134">
        <f>COUNTIF(Экспорт!$B$5:$B$168,'Общая статистика'!B61)</f>
        <v>0</v>
      </c>
      <c r="I61" s="135">
        <f t="shared" si="10"/>
        <v>0</v>
      </c>
    </row>
    <row r="62" spans="1:19">
      <c r="A62" s="97">
        <v>17</v>
      </c>
      <c r="B62" s="288" t="s">
        <v>126</v>
      </c>
      <c r="C62" s="288"/>
      <c r="D62" s="288"/>
      <c r="E62" s="288"/>
      <c r="F62" s="288"/>
      <c r="G62" s="288"/>
      <c r="H62" s="134">
        <f>COUNTIF(Экспорт!$B$5:$B$168,'Общая статистика'!B62)</f>
        <v>0</v>
      </c>
      <c r="I62" s="135">
        <f t="shared" si="10"/>
        <v>0</v>
      </c>
    </row>
    <row r="63" spans="1:19">
      <c r="A63" s="97">
        <v>18</v>
      </c>
      <c r="B63" s="288" t="s">
        <v>227</v>
      </c>
      <c r="C63" s="288"/>
      <c r="D63" s="288"/>
      <c r="E63" s="288"/>
      <c r="F63" s="288"/>
      <c r="G63" s="288"/>
      <c r="H63" s="134">
        <f>COUNTIF(Экспорт!$B$5:$B$168,'Общая статистика'!B63)</f>
        <v>0</v>
      </c>
      <c r="I63" s="135">
        <f t="shared" si="10"/>
        <v>0</v>
      </c>
    </row>
    <row r="64" spans="1:19">
      <c r="A64" s="97">
        <v>19</v>
      </c>
      <c r="B64" s="288" t="s">
        <v>228</v>
      </c>
      <c r="C64" s="288"/>
      <c r="D64" s="288"/>
      <c r="E64" s="288"/>
      <c r="F64" s="288"/>
      <c r="G64" s="288"/>
      <c r="H64" s="134">
        <f>COUNTIF(Экспорт!$B$5:$B$168,'Общая статистика'!B64)</f>
        <v>0</v>
      </c>
      <c r="I64" s="135">
        <f t="shared" si="10"/>
        <v>0</v>
      </c>
    </row>
    <row r="65" spans="1:9">
      <c r="A65" s="97">
        <v>20</v>
      </c>
      <c r="B65" s="288" t="s">
        <v>229</v>
      </c>
      <c r="C65" s="288"/>
      <c r="D65" s="288"/>
      <c r="E65" s="288"/>
      <c r="F65" s="288"/>
      <c r="G65" s="288"/>
      <c r="H65" s="134">
        <f>COUNTIF(Экспорт!$B$5:$B$168,'Общая статистика'!B65)</f>
        <v>0</v>
      </c>
      <c r="I65" s="135">
        <f t="shared" si="10"/>
        <v>0</v>
      </c>
    </row>
    <row r="66" spans="1:9">
      <c r="A66" s="97">
        <v>21</v>
      </c>
      <c r="B66" s="288" t="s">
        <v>217</v>
      </c>
      <c r="C66" s="288"/>
      <c r="D66" s="288"/>
      <c r="E66" s="288"/>
      <c r="F66" s="288"/>
      <c r="G66" s="288"/>
      <c r="H66" s="134">
        <f>COUNTIF(Экспорт!$B$5:$B$168,'Общая статистика'!B66)</f>
        <v>0</v>
      </c>
      <c r="I66" s="135">
        <f t="shared" si="10"/>
        <v>0</v>
      </c>
    </row>
    <row r="67" spans="1:9">
      <c r="A67" s="97">
        <v>22</v>
      </c>
      <c r="B67" s="288" t="s">
        <v>158</v>
      </c>
      <c r="C67" s="288"/>
      <c r="D67" s="288"/>
      <c r="E67" s="288"/>
      <c r="F67" s="288"/>
      <c r="G67" s="288"/>
      <c r="H67" s="134">
        <f>COUNTIF(Экспорт!$B$5:$B$168,'Общая статистика'!B67)</f>
        <v>18</v>
      </c>
      <c r="I67" s="135">
        <f t="shared" si="10"/>
        <v>1</v>
      </c>
    </row>
    <row r="68" spans="1:9">
      <c r="A68" s="97">
        <v>23</v>
      </c>
      <c r="B68" s="288" t="s">
        <v>230</v>
      </c>
      <c r="C68" s="288"/>
      <c r="D68" s="288"/>
      <c r="E68" s="288"/>
      <c r="F68" s="288"/>
      <c r="G68" s="288"/>
      <c r="H68" s="134">
        <f>COUNTIF(Экспорт!$B$5:$B$168,'Общая статистика'!B68)</f>
        <v>0</v>
      </c>
      <c r="I68" s="135">
        <f t="shared" si="10"/>
        <v>0</v>
      </c>
    </row>
    <row r="69" spans="1:9">
      <c r="A69" s="97">
        <v>24</v>
      </c>
      <c r="B69" s="288" t="s">
        <v>155</v>
      </c>
      <c r="C69" s="288"/>
      <c r="D69" s="288"/>
      <c r="E69" s="288"/>
      <c r="F69" s="288"/>
      <c r="G69" s="288"/>
      <c r="H69" s="134">
        <f>COUNTIF(Экспорт!$B$5:$B$168,'Общая статистика'!B69)</f>
        <v>0</v>
      </c>
      <c r="I69" s="135">
        <f t="shared" si="10"/>
        <v>0</v>
      </c>
    </row>
    <row r="70" spans="1:9">
      <c r="A70" s="97">
        <v>25</v>
      </c>
      <c r="B70" s="288" t="s">
        <v>156</v>
      </c>
      <c r="C70" s="288"/>
      <c r="D70" s="288"/>
      <c r="E70" s="288"/>
      <c r="F70" s="288"/>
      <c r="G70" s="288"/>
      <c r="H70" s="134">
        <f>COUNTIF(Экспорт!$B$5:$B$168,'Общая статистика'!B70)</f>
        <v>0</v>
      </c>
      <c r="I70" s="135">
        <f t="shared" si="10"/>
        <v>0</v>
      </c>
    </row>
    <row r="71" spans="1:9">
      <c r="A71" s="97">
        <v>26</v>
      </c>
      <c r="B71" s="288" t="s">
        <v>218</v>
      </c>
      <c r="C71" s="288"/>
      <c r="D71" s="288"/>
      <c r="E71" s="288"/>
      <c r="F71" s="288"/>
      <c r="G71" s="288"/>
      <c r="H71" s="134">
        <f>COUNTIF(Экспорт!$B$5:$B$168,'Общая статистика'!B71)</f>
        <v>0</v>
      </c>
      <c r="I71" s="135">
        <f t="shared" si="10"/>
        <v>0</v>
      </c>
    </row>
    <row r="72" spans="1:9">
      <c r="A72" s="97">
        <v>27</v>
      </c>
      <c r="B72" s="288" t="s">
        <v>231</v>
      </c>
      <c r="C72" s="288"/>
      <c r="D72" s="288"/>
      <c r="E72" s="288"/>
      <c r="F72" s="288"/>
      <c r="G72" s="288"/>
      <c r="H72" s="134">
        <f>COUNTIF(Экспорт!$B$5:$B$168,'Общая статистика'!B72)</f>
        <v>0</v>
      </c>
      <c r="I72" s="135">
        <f t="shared" si="10"/>
        <v>0</v>
      </c>
    </row>
    <row r="73" spans="1:9">
      <c r="A73" s="97">
        <v>28</v>
      </c>
      <c r="B73" s="288" t="s">
        <v>232</v>
      </c>
      <c r="C73" s="288"/>
      <c r="D73" s="288"/>
      <c r="E73" s="288"/>
      <c r="F73" s="288"/>
      <c r="G73" s="288"/>
      <c r="H73" s="134">
        <f>COUNTIF(Экспорт!$B$5:$B$168,'Общая статистика'!B73)</f>
        <v>0</v>
      </c>
      <c r="I73" s="135">
        <f t="shared" si="10"/>
        <v>0</v>
      </c>
    </row>
    <row r="74" spans="1:9" ht="15.75" thickBot="1">
      <c r="A74" s="97">
        <v>29</v>
      </c>
      <c r="B74" s="289" t="s">
        <v>233</v>
      </c>
      <c r="C74" s="289"/>
      <c r="D74" s="289"/>
      <c r="E74" s="289"/>
      <c r="F74" s="289"/>
      <c r="G74" s="289"/>
      <c r="H74" s="136">
        <f>COUNTIF(Экспорт!$B$5:$B$168,'Общая статистика'!B74)</f>
        <v>0</v>
      </c>
      <c r="I74" s="137">
        <f t="shared" si="10"/>
        <v>0</v>
      </c>
    </row>
    <row r="75" spans="1:9">
      <c r="B75" s="293" t="s">
        <v>240</v>
      </c>
      <c r="C75" s="293"/>
      <c r="D75" s="293"/>
      <c r="E75" s="293"/>
      <c r="F75" s="293"/>
      <c r="G75" s="293"/>
      <c r="H75" s="99">
        <f>SUM(H46:H74)</f>
        <v>18</v>
      </c>
      <c r="I75" s="99"/>
    </row>
  </sheetData>
  <mergeCells count="111">
    <mergeCell ref="L45:Q45"/>
    <mergeCell ref="L47:Q47"/>
    <mergeCell ref="L48:Q48"/>
    <mergeCell ref="L49:Q49"/>
    <mergeCell ref="L43:Q43"/>
    <mergeCell ref="L44:Q44"/>
    <mergeCell ref="L46:S46"/>
    <mergeCell ref="C37:G37"/>
    <mergeCell ref="L39:Q39"/>
    <mergeCell ref="L40:Q40"/>
    <mergeCell ref="L41:Q41"/>
    <mergeCell ref="L37:Q37"/>
    <mergeCell ref="B42:G42"/>
    <mergeCell ref="C38:G38"/>
    <mergeCell ref="B39:G39"/>
    <mergeCell ref="B40:G40"/>
    <mergeCell ref="B41:G41"/>
    <mergeCell ref="L38:S38"/>
    <mergeCell ref="L42:S42"/>
    <mergeCell ref="A30:A32"/>
    <mergeCell ref="C33:G33"/>
    <mergeCell ref="L35:Q35"/>
    <mergeCell ref="L36:Q36"/>
    <mergeCell ref="L31:Q31"/>
    <mergeCell ref="L32:Q32"/>
    <mergeCell ref="L33:Q33"/>
    <mergeCell ref="C34:G34"/>
    <mergeCell ref="C35:G35"/>
    <mergeCell ref="C36:G36"/>
    <mergeCell ref="L34:S34"/>
    <mergeCell ref="B1:C1"/>
    <mergeCell ref="D1:M1"/>
    <mergeCell ref="B2:C2"/>
    <mergeCell ref="D2:M2"/>
    <mergeCell ref="B5:G5"/>
    <mergeCell ref="L6:P6"/>
    <mergeCell ref="Q2:S2"/>
    <mergeCell ref="C19:G19"/>
    <mergeCell ref="C20:G20"/>
    <mergeCell ref="L19:Q19"/>
    <mergeCell ref="L20:Q20"/>
    <mergeCell ref="B18:I18"/>
    <mergeCell ref="B50:G50"/>
    <mergeCell ref="B51:G51"/>
    <mergeCell ref="B52:G52"/>
    <mergeCell ref="B53:G53"/>
    <mergeCell ref="B46:G46"/>
    <mergeCell ref="B47:G47"/>
    <mergeCell ref="B48:G48"/>
    <mergeCell ref="C7:G7"/>
    <mergeCell ref="L7:P7"/>
    <mergeCell ref="C8:G8"/>
    <mergeCell ref="L8:P8"/>
    <mergeCell ref="C9:G9"/>
    <mergeCell ref="L9:P9"/>
    <mergeCell ref="C10:G10"/>
    <mergeCell ref="L10:P10"/>
    <mergeCell ref="C11:G11"/>
    <mergeCell ref="C12:G12"/>
    <mergeCell ref="C13:C15"/>
    <mergeCell ref="C21:G21"/>
    <mergeCell ref="L21:Q21"/>
    <mergeCell ref="C22:G22"/>
    <mergeCell ref="L22:Q22"/>
    <mergeCell ref="C23:G23"/>
    <mergeCell ref="C24:G24"/>
    <mergeCell ref="B72:G72"/>
    <mergeCell ref="B73:G73"/>
    <mergeCell ref="B74:G74"/>
    <mergeCell ref="B45:G45"/>
    <mergeCell ref="B75:G75"/>
    <mergeCell ref="B67:G67"/>
    <mergeCell ref="B68:G68"/>
    <mergeCell ref="B69:G69"/>
    <mergeCell ref="B70:G70"/>
    <mergeCell ref="B71:G71"/>
    <mergeCell ref="B62:G62"/>
    <mergeCell ref="B63:G63"/>
    <mergeCell ref="B64:G64"/>
    <mergeCell ref="B65:G65"/>
    <mergeCell ref="B66:G66"/>
    <mergeCell ref="B59:G59"/>
    <mergeCell ref="B60:G60"/>
    <mergeCell ref="B61:G61"/>
    <mergeCell ref="B54:G54"/>
    <mergeCell ref="B55:G55"/>
    <mergeCell ref="B56:G56"/>
    <mergeCell ref="B57:G57"/>
    <mergeCell ref="B58:G58"/>
    <mergeCell ref="B49:G49"/>
    <mergeCell ref="B17:I17"/>
    <mergeCell ref="B4:I4"/>
    <mergeCell ref="B6:I6"/>
    <mergeCell ref="D13:I15"/>
    <mergeCell ref="B30:I32"/>
    <mergeCell ref="B28:I28"/>
    <mergeCell ref="L17:S17"/>
    <mergeCell ref="L18:S18"/>
    <mergeCell ref="L23:S23"/>
    <mergeCell ref="L29:S29"/>
    <mergeCell ref="L30:S30"/>
    <mergeCell ref="L4:S4"/>
    <mergeCell ref="L5:S5"/>
    <mergeCell ref="K11:S15"/>
    <mergeCell ref="C25:G25"/>
    <mergeCell ref="C26:G26"/>
    <mergeCell ref="B29:G29"/>
    <mergeCell ref="L27:Q27"/>
    <mergeCell ref="L24:Q24"/>
    <mergeCell ref="L25:Q25"/>
    <mergeCell ref="L26:Q26"/>
  </mergeCells>
  <dataValidations count="7">
    <dataValidation type="list" allowBlank="1" showInputMessage="1" showErrorMessage="1" sqref="L47:L48">
      <formula1>ko</formula1>
    </dataValidation>
    <dataValidation type="list" allowBlank="1" showInputMessage="1" showErrorMessage="1" sqref="L43:L44">
      <formula1>ush</formula1>
    </dataValidation>
    <dataValidation type="list" allowBlank="1" showInputMessage="1" showErrorMessage="1" sqref="L39:L40">
      <formula1>po</formula1>
    </dataValidation>
    <dataValidation type="list" allowBlank="1" showInputMessage="1" showErrorMessage="1" sqref="L35:L36">
      <formula1>ef</formula1>
    </dataValidation>
    <dataValidation type="list" allowBlank="1" showInputMessage="1" showErrorMessage="1" sqref="L31:L32">
      <formula1>us</formula1>
    </dataValidation>
    <dataValidation type="list" allowBlank="1" showInputMessage="1" showErrorMessage="1" sqref="L24:L26">
      <formula1>indovz</formula1>
    </dataValidation>
    <dataValidation type="list" allowBlank="1" showInputMessage="1" showErrorMessage="1" sqref="L20:L21">
      <formula1>ind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24</vt:i4>
      </vt:variant>
    </vt:vector>
  </HeadingPairs>
  <TitlesOfParts>
    <vt:vector size="28" baseType="lpstr">
      <vt:lpstr>Образец заполнения</vt:lpstr>
      <vt:lpstr>Анкета</vt:lpstr>
      <vt:lpstr>Экспорт</vt:lpstr>
      <vt:lpstr>Общая статистика</vt:lpstr>
      <vt:lpstr>'Образец заполнения'!ef</vt:lpstr>
      <vt:lpstr>'Общая статистика'!ef</vt:lpstr>
      <vt:lpstr>ef</vt:lpstr>
      <vt:lpstr>'Образец заполнения'!ind</vt:lpstr>
      <vt:lpstr>'Общая статистика'!ind</vt:lpstr>
      <vt:lpstr>ind</vt:lpstr>
      <vt:lpstr>'Образец заполнения'!indovz</vt:lpstr>
      <vt:lpstr>'Общая статистика'!indovz</vt:lpstr>
      <vt:lpstr>indovz</vt:lpstr>
      <vt:lpstr>'Образец заполнения'!ko</vt:lpstr>
      <vt:lpstr>'Общая статистика'!ko</vt:lpstr>
      <vt:lpstr>ko</vt:lpstr>
      <vt:lpstr>'Образец заполнения'!po</vt:lpstr>
      <vt:lpstr>'Общая статистика'!po</vt:lpstr>
      <vt:lpstr>po</vt:lpstr>
      <vt:lpstr>'Образец заполнения'!us</vt:lpstr>
      <vt:lpstr>'Общая статистика'!us</vt:lpstr>
      <vt:lpstr>us</vt:lpstr>
      <vt:lpstr>'Образец заполнения'!ush</vt:lpstr>
      <vt:lpstr>'Общая статистика'!ush</vt:lpstr>
      <vt:lpstr>ush</vt:lpstr>
      <vt:lpstr>'Образец заполнения'!да</vt:lpstr>
      <vt:lpstr>'Общая статистика'!да</vt:lpstr>
      <vt:lpstr>да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a.boyarkin</dc:creator>
  <cp:lastModifiedBy>User</cp:lastModifiedBy>
  <dcterms:created xsi:type="dcterms:W3CDTF">2019-06-09T13:50:58Z</dcterms:created>
  <dcterms:modified xsi:type="dcterms:W3CDTF">2021-09-14T07:00:35Z</dcterms:modified>
</cp:coreProperties>
</file>